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CENTRES PARCIALMENT EN BARRACON" sheetId="1" r:id="rId1"/>
  </sheets>
  <definedNames>
    <definedName name="_xlnm.Print_Area" localSheetId="0">'CENTRES PARCIALMENT EN BARRACON'!$B$2:$J$128</definedName>
  </definedNames>
  <calcPr fullCalcOnLoad="1"/>
</workbook>
</file>

<file path=xl/sharedStrings.xml><?xml version="1.0" encoding="utf-8"?>
<sst xmlns="http://schemas.openxmlformats.org/spreadsheetml/2006/main" count="385" uniqueCount="229">
  <si>
    <t>LLISTAT DE CENTRES AMB ESCOLARITZACIÓ PARCIAL EN BARRACONS</t>
  </si>
  <si>
    <r>
      <t>CRITERI D'ORDENACIÓ</t>
    </r>
    <r>
      <rPr>
        <b/>
        <sz val="12"/>
        <color indexed="12"/>
        <rFont val="Calibri"/>
        <family val="2"/>
      </rPr>
      <t>: S'ha contemplat com a base de treball en primer lloc el nombre d'aules docents (de tres en avant i de zero a dos), a les quals s'ha aplicat el percentatge (tant per cent d'aules docents en prefabricades, del total del perfil real del centre).</t>
    </r>
  </si>
  <si>
    <t>MÉS DE TRES AULES DOCENTS</t>
  </si>
  <si>
    <t>Prov.</t>
  </si>
  <si>
    <t>Localitat</t>
  </si>
  <si>
    <t>Centre</t>
  </si>
  <si>
    <t>Nre. total aules perfil real</t>
  </si>
  <si>
    <t xml:space="preserve">Nre. mòduls
</t>
  </si>
  <si>
    <t>Aules docents</t>
  </si>
  <si>
    <t>Aules especifiques/grups xicotets</t>
  </si>
  <si>
    <t>%</t>
  </si>
  <si>
    <t>C</t>
  </si>
  <si>
    <t>Torreblanca</t>
  </si>
  <si>
    <t>IES Alcalà de Xivert</t>
  </si>
  <si>
    <t>V</t>
  </si>
  <si>
    <t>Palmera</t>
  </si>
  <si>
    <t>CP 9 d'Octubre (AULARI CRA MONDÚVER SAFOR)</t>
  </si>
  <si>
    <t>A</t>
  </si>
  <si>
    <t>Els Poblets - Setla</t>
  </si>
  <si>
    <t>CP Ausiàs March</t>
  </si>
  <si>
    <t>Olocau</t>
  </si>
  <si>
    <t>CRA Alt Carraixet</t>
  </si>
  <si>
    <t>Picassent</t>
  </si>
  <si>
    <t>CP Príncipe de España</t>
  </si>
  <si>
    <t>Alcàsser</t>
  </si>
  <si>
    <t>CP Jaume I</t>
  </si>
  <si>
    <t>Elx - Les Baies</t>
  </si>
  <si>
    <t>CP Mestre Narciso Merino (CEIP LA BAIA)</t>
  </si>
  <si>
    <t>Santa Pola</t>
  </si>
  <si>
    <t>CP Doña Vicenta Ruso</t>
  </si>
  <si>
    <t>El Campello</t>
  </si>
  <si>
    <t>CP El Fabraquer</t>
  </si>
  <si>
    <t>CEIP Carlos Sarthou Carreres</t>
  </si>
  <si>
    <t>Xàbia</t>
  </si>
  <si>
    <t>CP El Graull</t>
  </si>
  <si>
    <t xml:space="preserve">Aigües </t>
  </si>
  <si>
    <t>CP Aigües de Busot (CEIP SAN LORENZO MARTIR)</t>
  </si>
  <si>
    <t>Montserrat</t>
  </si>
  <si>
    <t>IES Montserrat</t>
  </si>
  <si>
    <t>Sant Joan d'Alacant</t>
  </si>
  <si>
    <t>IES Luis García Berlanga</t>
  </si>
  <si>
    <t>Daimús</t>
  </si>
  <si>
    <t>CP Mestre Rafael Noguera</t>
  </si>
  <si>
    <t>Benifaió</t>
  </si>
  <si>
    <t>IES Enric Soler i Godes</t>
  </si>
  <si>
    <t>València</t>
  </si>
  <si>
    <t>CEE Ruiz Giménez</t>
  </si>
  <si>
    <t>Petrer</t>
  </si>
  <si>
    <t>CP Virrey Poveda</t>
  </si>
  <si>
    <t>Mislata</t>
  </si>
  <si>
    <t>CEIP Maestro Serrano</t>
  </si>
  <si>
    <t>Turís</t>
  </si>
  <si>
    <t>CP Joaquín Muñoz</t>
  </si>
  <si>
    <t>L'Eliana</t>
  </si>
  <si>
    <t xml:space="preserve">CP El Garbí </t>
  </si>
  <si>
    <t>Guadassuar</t>
  </si>
  <si>
    <t>IES Guadassuar</t>
  </si>
  <si>
    <t>Orihuela</t>
  </si>
  <si>
    <t>IES Thader</t>
  </si>
  <si>
    <t>CP 8 de Abril</t>
  </si>
  <si>
    <t>Llíria</t>
  </si>
  <si>
    <t>CP San Miguel</t>
  </si>
  <si>
    <t>Albatera</t>
  </si>
  <si>
    <t>CP Cervantes</t>
  </si>
  <si>
    <t>Almoradí</t>
  </si>
  <si>
    <t>CP Canales y Martínez</t>
  </si>
  <si>
    <t>Sueca</t>
  </si>
  <si>
    <t>CP El Carrasquer</t>
  </si>
  <si>
    <t>CEE Técnicas Educativas Especiales</t>
  </si>
  <si>
    <t>Albuixech</t>
  </si>
  <si>
    <t>CP Tomás Albert</t>
  </si>
  <si>
    <t>Alboraia</t>
  </si>
  <si>
    <t>IES La Patacona</t>
  </si>
  <si>
    <t>Almassora</t>
  </si>
  <si>
    <t>IES Álvaro Falomir</t>
  </si>
  <si>
    <t>IES Benimàmet</t>
  </si>
  <si>
    <t>Callosa de Segura</t>
  </si>
  <si>
    <t>IES Santiago Grisolía</t>
  </si>
  <si>
    <t>CP Virgen del Rosario</t>
  </si>
  <si>
    <t>La Vila Joiosa</t>
  </si>
  <si>
    <t>IES Marcos Zaragozá</t>
  </si>
  <si>
    <t>Ontinyent</t>
  </si>
  <si>
    <t>IES L'Estació</t>
  </si>
  <si>
    <t>Vinaròs</t>
  </si>
  <si>
    <t>IES Josep Vilaplana</t>
  </si>
  <si>
    <t>Alacant</t>
  </si>
  <si>
    <t>IES Jaume II</t>
  </si>
  <si>
    <t>Bocairent</t>
  </si>
  <si>
    <t>CP Lluís Vives</t>
  </si>
  <si>
    <t>Bonrepòs i Mirambell</t>
  </si>
  <si>
    <t>CP Mare de Déu del Pilar</t>
  </si>
  <si>
    <t>Torrent</t>
  </si>
  <si>
    <t>IES Tirant Lo Blanc</t>
  </si>
  <si>
    <t>IES Serra Perenxisa</t>
  </si>
  <si>
    <t>Peníscola</t>
  </si>
  <si>
    <t>CP Jaime Sanz</t>
  </si>
  <si>
    <t>CP Manuel de Torres</t>
  </si>
  <si>
    <t>Teulada</t>
  </si>
  <si>
    <t>CP San Vicente Ferrer</t>
  </si>
  <si>
    <t>Catral</t>
  </si>
  <si>
    <t>CP Azorín</t>
  </si>
  <si>
    <t>CP Pascual Andreu</t>
  </si>
  <si>
    <t>Dénia</t>
  </si>
  <si>
    <t>IES Maria Ibars</t>
  </si>
  <si>
    <t>Elx</t>
  </si>
  <si>
    <t>IES La Torreta</t>
  </si>
  <si>
    <t>Castelló de la Plana</t>
  </si>
  <si>
    <t>IES Matilde Salvador</t>
  </si>
  <si>
    <t>DE 0 A 2 AULES DOCENTS</t>
  </si>
  <si>
    <t xml:space="preserve">Nre. mòduls
</t>
  </si>
  <si>
    <t xml:space="preserve">Sant Joanet </t>
  </si>
  <si>
    <t>CRA La Ribera Alta</t>
  </si>
  <si>
    <t>Albalat dels Tarongers</t>
  </si>
  <si>
    <t>CP Tirant lo Blanc</t>
  </si>
  <si>
    <t>Alfafara</t>
  </si>
  <si>
    <t>CRA Mariola - Benicadell</t>
  </si>
  <si>
    <t>L'Alqueria d'Asnar</t>
  </si>
  <si>
    <t>CP Ràfol Blanc</t>
  </si>
  <si>
    <t>Alacant – Verdegàs</t>
  </si>
  <si>
    <t>Navajas</t>
  </si>
  <si>
    <t>CRA Palancia-Espadán</t>
  </si>
  <si>
    <t>Altea - L'Olla</t>
  </si>
  <si>
    <t>Algar de Palancia</t>
  </si>
  <si>
    <t>CP Andrés Monreal</t>
  </si>
  <si>
    <t>Relleu</t>
  </si>
  <si>
    <t>CP Les Eres</t>
  </si>
  <si>
    <t>Aielo de Malferit</t>
  </si>
  <si>
    <t>IES Nuevo Porçons</t>
  </si>
  <si>
    <t>Tavernes Blanques</t>
  </si>
  <si>
    <t>EI San Rafael</t>
  </si>
  <si>
    <t>Oliva</t>
  </si>
  <si>
    <t>CP Alfadalí</t>
  </si>
  <si>
    <t>Onda</t>
  </si>
  <si>
    <t>Sueca Mareny de Barraquetes</t>
  </si>
  <si>
    <t>CP Mareny de Barraquetes</t>
  </si>
  <si>
    <t>Sta. Magdalena de Pulpis</t>
  </si>
  <si>
    <t>CP Alberto Selma</t>
  </si>
  <si>
    <t>Macastre</t>
  </si>
  <si>
    <t>CP 9 d'Octubre</t>
  </si>
  <si>
    <t>CEE Santo Ángel de la Guarda</t>
  </si>
  <si>
    <t>Cullera</t>
  </si>
  <si>
    <t>CP Luis Vives</t>
  </si>
  <si>
    <t>L'Alcúdia</t>
  </si>
  <si>
    <t>CP Batallar</t>
  </si>
  <si>
    <t>Bigastro</t>
  </si>
  <si>
    <t>IES Miguel Hernández</t>
  </si>
  <si>
    <t>Navarrés</t>
  </si>
  <si>
    <t>IES La Canal de Navarrés</t>
  </si>
  <si>
    <t>Alcalà de Xivert - Alcossebre</t>
  </si>
  <si>
    <t>CP La Mola</t>
  </si>
  <si>
    <t>Poble Nou de Benitatxell</t>
  </si>
  <si>
    <t>CP Santa Magdalena</t>
  </si>
  <si>
    <t>Estivella</t>
  </si>
  <si>
    <t>CP El Braçal</t>
  </si>
  <si>
    <t>Faura</t>
  </si>
  <si>
    <t>Quart de les Valls</t>
  </si>
  <si>
    <t>Aulari Constantino Ródenas (CRA Benavites-Quart de les Valls)</t>
  </si>
  <si>
    <t>Godelleta</t>
  </si>
  <si>
    <t xml:space="preserve">CP Enrique Tierno Galván </t>
  </si>
  <si>
    <t>Gandia</t>
  </si>
  <si>
    <t>CEE Enric Valor</t>
  </si>
  <si>
    <t>CP Carles Salvador</t>
  </si>
  <si>
    <t>El Fondó de les Neus</t>
  </si>
  <si>
    <t>CP Virgen de las Nieves</t>
  </si>
  <si>
    <t>Catarroja</t>
  </si>
  <si>
    <t>Tavernes de la Valldigna</t>
  </si>
  <si>
    <t>CP Sant Miquel</t>
  </si>
  <si>
    <t>EI Santiago Apóstol</t>
  </si>
  <si>
    <t>Benijófar</t>
  </si>
  <si>
    <t>CP San Jaime</t>
  </si>
  <si>
    <t>CP Sant Vicent Ferrer</t>
  </si>
  <si>
    <t>Vall d'Alba</t>
  </si>
  <si>
    <t>CP L'Albea</t>
  </si>
  <si>
    <t>IES Jordi de San Jordi</t>
  </si>
  <si>
    <t>CP Lo Romero</t>
  </si>
  <si>
    <t>IES Catral</t>
  </si>
  <si>
    <t>IES Francisco Tárrega</t>
  </si>
  <si>
    <t>IES San Blas</t>
  </si>
  <si>
    <t>CP Francisco Giner de los Ríos</t>
  </si>
  <si>
    <t>Alaquàs</t>
  </si>
  <si>
    <t>CP Sanchis Almiñano</t>
  </si>
  <si>
    <t>IES Enric Valor</t>
  </si>
  <si>
    <t>CP Pablo Neruda</t>
  </si>
  <si>
    <t>IES Tirant lo Blanc</t>
  </si>
  <si>
    <t>IES Núm. 1</t>
  </si>
  <si>
    <t>IES El Caminàs</t>
  </si>
  <si>
    <t>Rafelbunyol</t>
  </si>
  <si>
    <t>CP Virgen del Milagro</t>
  </si>
  <si>
    <t>Escola Superior de Dansa</t>
  </si>
  <si>
    <t>IES Orriols</t>
  </si>
  <si>
    <t>Algemesí</t>
  </si>
  <si>
    <t>IES Bernat Guinovart</t>
  </si>
  <si>
    <t>Catadau</t>
  </si>
  <si>
    <t>SES del 9 d'Octubre de Carlet</t>
  </si>
  <si>
    <t>IES Monserrat Roig (Núm. 4)</t>
  </si>
  <si>
    <t>IES El Cabanyal</t>
  </si>
  <si>
    <t>L'Alcora</t>
  </si>
  <si>
    <t>IES Ximén d'Urrea</t>
  </si>
  <si>
    <t>IES Virgen del Remedio</t>
  </si>
  <si>
    <t>Loriguilla</t>
  </si>
  <si>
    <t>CP W.A. Mozart</t>
  </si>
  <si>
    <t>CP San Pascual</t>
  </si>
  <si>
    <t>IES Las Espeñetas</t>
  </si>
  <si>
    <t>Mutxamel</t>
  </si>
  <si>
    <t>CEIP Arbre Blanc</t>
  </si>
  <si>
    <t>ACTUACIONS</t>
  </si>
  <si>
    <t>-</t>
  </si>
  <si>
    <t>LLEGENDA</t>
  </si>
  <si>
    <t>Aules docents:</t>
  </si>
  <si>
    <t>aules docents</t>
  </si>
  <si>
    <t>Aules específiques / grups xicotets:</t>
  </si>
  <si>
    <t>desdoblament, despatxos, biblioteques, tecnologia, laboratoris, informàtica</t>
  </si>
  <si>
    <t>tant per cent d'aules docents en prefabricades, del total del perfil real del centre</t>
  </si>
  <si>
    <t>PRESSUPOST ESTIMAT PER A LA REALITZACIÓ DE LES OBRES NECESSÀRIES PER ELIMINAR ELS BARRACONS EN CENTRES DOCENTS</t>
  </si>
  <si>
    <t>AULES</t>
  </si>
  <si>
    <t xml:space="preserve"> ESPAIS ESPECÍCS</t>
  </si>
  <si>
    <t>CAF/MENJADOR</t>
  </si>
  <si>
    <t>BANYS</t>
  </si>
  <si>
    <t>ESPAIS COMUNS</t>
  </si>
  <si>
    <t>UNITATS</t>
  </si>
  <si>
    <t>PRESSUPOST TOTAL ESTIMAT</t>
  </si>
  <si>
    <t>Vila-real</t>
  </si>
  <si>
    <t>Benagéber</t>
  </si>
  <si>
    <t>CP Nou Núm. 5</t>
  </si>
  <si>
    <t>CP Nou d'Octubre</t>
  </si>
  <si>
    <t>IES Serra d'Espadà</t>
  </si>
  <si>
    <t>CP L'Olla</t>
  </si>
  <si>
    <t>CP Verdegàs</t>
  </si>
  <si>
    <t>IES Parc Artilleria Núm. 42 JESÚS (CP Soto Micó)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</si>
</sst>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6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9"/>
      <name val="Calibri"/>
      <family val="2"/>
    </font>
    <font>
      <b/>
      <sz val="8"/>
      <color indexed="56"/>
      <name val="Century Gothic"/>
      <family val="2"/>
    </font>
    <font>
      <b/>
      <sz val="9"/>
      <color indexed="56"/>
      <name val="Century Gothic"/>
      <family val="2"/>
    </font>
    <font>
      <b/>
      <sz val="20"/>
      <color indexed="56"/>
      <name val="Century Gothic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entury Gothic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56"/>
      <name val="Century Gothic"/>
      <family val="2"/>
    </font>
    <font>
      <b/>
      <sz val="11"/>
      <color indexed="22"/>
      <name val="Arial"/>
      <family val="2"/>
    </font>
    <font>
      <sz val="11"/>
      <name val="Arial"/>
      <family val="2"/>
    </font>
    <font>
      <sz val="11"/>
      <color indexed="16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23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8"/>
      </bottom>
    </border>
    <border>
      <left style="thin">
        <color indexed="2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23" fillId="17" borderId="10" xfId="0" applyFont="1" applyFill="1" applyBorder="1" applyAlignment="1">
      <alignment horizontal="center" vertical="center" wrapText="1"/>
    </xf>
    <xf numFmtId="0" fontId="24" fillId="17" borderId="11" xfId="0" applyFont="1" applyFill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6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1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17" borderId="17" xfId="0" applyFont="1" applyFill="1" applyBorder="1" applyAlignment="1">
      <alignment horizontal="center" vertical="center" wrapText="1"/>
    </xf>
    <xf numFmtId="0" fontId="24" fillId="17" borderId="18" xfId="0" applyFont="1" applyFill="1" applyBorder="1" applyAlignment="1">
      <alignment horizontal="center" vertical="center" wrapText="1"/>
    </xf>
    <xf numFmtId="0" fontId="25" fillId="17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15" borderId="21" xfId="0" applyFont="1" applyFill="1" applyBorder="1" applyAlignment="1">
      <alignment/>
    </xf>
    <xf numFmtId="0" fontId="31" fillId="0" borderId="22" xfId="0" applyFont="1" applyFill="1" applyBorder="1" applyAlignment="1">
      <alignment horizontal="center" vertical="center"/>
    </xf>
    <xf numFmtId="0" fontId="31" fillId="15" borderId="22" xfId="0" applyFont="1" applyFill="1" applyBorder="1" applyAlignment="1">
      <alignment horizontal="center" vertical="center"/>
    </xf>
    <xf numFmtId="0" fontId="31" fillId="15" borderId="23" xfId="0" applyFont="1" applyFill="1" applyBorder="1" applyAlignment="1">
      <alignment horizontal="center" vertical="center"/>
    </xf>
    <xf numFmtId="0" fontId="31" fillId="15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vertical="center"/>
    </xf>
    <xf numFmtId="0" fontId="0" fillId="24" borderId="25" xfId="0" applyFill="1" applyBorder="1" applyAlignment="1">
      <alignment/>
    </xf>
    <xf numFmtId="0" fontId="26" fillId="24" borderId="26" xfId="0" applyFont="1" applyFill="1" applyBorder="1" applyAlignment="1">
      <alignment vertical="center"/>
    </xf>
    <xf numFmtId="0" fontId="0" fillId="24" borderId="26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4" fillId="0" borderId="0" xfId="0" applyFont="1" applyAlignment="1">
      <alignment/>
    </xf>
    <xf numFmtId="4" fontId="35" fillId="24" borderId="27" xfId="51" applyNumberFormat="1" applyFont="1" applyFill="1" applyBorder="1" applyAlignment="1">
      <alignment horizontal="center"/>
      <protection/>
    </xf>
    <xf numFmtId="4" fontId="35" fillId="24" borderId="28" xfId="51" applyNumberFormat="1" applyFont="1" applyFill="1" applyBorder="1" applyAlignment="1">
      <alignment horizontal="center"/>
      <protection/>
    </xf>
    <xf numFmtId="4" fontId="35" fillId="24" borderId="29" xfId="51" applyNumberFormat="1" applyFont="1" applyFill="1" applyBorder="1" applyAlignment="1">
      <alignment horizontal="center"/>
      <protection/>
    </xf>
    <xf numFmtId="4" fontId="35" fillId="0" borderId="30" xfId="51" applyNumberFormat="1" applyFont="1" applyBorder="1" applyAlignment="1">
      <alignment horizontal="center"/>
      <protection/>
    </xf>
    <xf numFmtId="4" fontId="36" fillId="5" borderId="0" xfId="51" applyNumberFormat="1" applyFont="1" applyFill="1" applyBorder="1" applyAlignment="1">
      <alignment horizontal="center"/>
      <protection/>
    </xf>
    <xf numFmtId="4" fontId="37" fillId="5" borderId="0" xfId="51" applyNumberFormat="1" applyFont="1" applyFill="1" applyBorder="1" applyAlignment="1">
      <alignment horizontal="center"/>
      <protection/>
    </xf>
    <xf numFmtId="4" fontId="36" fillId="5" borderId="0" xfId="51" applyNumberFormat="1" applyFont="1" applyFill="1" applyBorder="1" applyAlignment="1">
      <alignment horizontal="right"/>
      <protection/>
    </xf>
    <xf numFmtId="4" fontId="1" fillId="25" borderId="30" xfId="51" applyNumberFormat="1" applyFont="1" applyFill="1" applyBorder="1" applyAlignment="1">
      <alignment horizontal="center"/>
      <protection/>
    </xf>
    <xf numFmtId="3" fontId="35" fillId="25" borderId="0" xfId="51" applyNumberFormat="1" applyFont="1" applyFill="1" applyBorder="1" applyAlignment="1">
      <alignment horizontal="center"/>
      <protection/>
    </xf>
    <xf numFmtId="3" fontId="35" fillId="25" borderId="0" xfId="51" applyNumberFormat="1" applyFont="1" applyFill="1" applyBorder="1" applyAlignment="1">
      <alignment horizontal="right"/>
      <protection/>
    </xf>
    <xf numFmtId="4" fontId="35" fillId="24" borderId="30" xfId="51" applyNumberFormat="1" applyFont="1" applyFill="1" applyBorder="1" applyAlignment="1">
      <alignment horizontal="center"/>
      <protection/>
    </xf>
    <xf numFmtId="4" fontId="35" fillId="24" borderId="0" xfId="51" applyNumberFormat="1" applyFont="1" applyFill="1" applyBorder="1" applyAlignment="1">
      <alignment horizontal="center"/>
      <protection/>
    </xf>
    <xf numFmtId="0" fontId="0" fillId="24" borderId="31" xfId="0" applyFill="1" applyBorder="1" applyAlignment="1">
      <alignment/>
    </xf>
    <xf numFmtId="4" fontId="35" fillId="24" borderId="32" xfId="51" applyNumberFormat="1" applyFont="1" applyFill="1" applyBorder="1" applyAlignment="1">
      <alignment horizontal="center"/>
      <protection/>
    </xf>
    <xf numFmtId="4" fontId="35" fillId="24" borderId="33" xfId="51" applyNumberFormat="1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4" fontId="38" fillId="15" borderId="22" xfId="51" applyNumberFormat="1" applyFont="1" applyFill="1" applyBorder="1" applyAlignment="1">
      <alignment horizontal="left"/>
      <protection/>
    </xf>
    <xf numFmtId="0" fontId="0" fillId="15" borderId="34" xfId="0" applyFill="1" applyBorder="1" applyAlignment="1">
      <alignment/>
    </xf>
    <xf numFmtId="4" fontId="38" fillId="15" borderId="24" xfId="51" applyNumberFormat="1" applyFont="1" applyFill="1" applyBorder="1" applyAlignment="1">
      <alignment horizontal="right"/>
      <protection/>
    </xf>
    <xf numFmtId="0" fontId="19" fillId="16" borderId="23" xfId="0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2" fillId="17" borderId="23" xfId="0" applyFont="1" applyFill="1" applyBorder="1" applyAlignment="1">
      <alignment horizontal="center" vertical="center" wrapText="1"/>
    </xf>
    <xf numFmtId="0" fontId="32" fillId="15" borderId="23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/>
    </xf>
    <xf numFmtId="0" fontId="18" fillId="24" borderId="35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33" fillId="17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/>
    </xf>
    <xf numFmtId="0" fontId="34" fillId="26" borderId="23" xfId="51" applyFont="1" applyFill="1" applyBorder="1" applyAlignment="1">
      <alignment horizontal="center" vertical="center" wrapText="1"/>
      <protection/>
    </xf>
    <xf numFmtId="4" fontId="36" fillId="5" borderId="31" xfId="51" applyNumberFormat="1" applyFont="1" applyFill="1" applyBorder="1" applyAlignment="1">
      <alignment horizontal="center"/>
      <protection/>
    </xf>
    <xf numFmtId="3" fontId="35" fillId="25" borderId="31" xfId="51" applyNumberFormat="1" applyFont="1" applyFill="1" applyBorder="1" applyAlignment="1">
      <alignment horizontal="center"/>
      <protection/>
    </xf>
    <xf numFmtId="164" fontId="38" fillId="15" borderId="23" xfId="51" applyNumberFormat="1" applyFont="1" applyFill="1" applyBorder="1" applyAlignment="1">
      <alignment horizontal="center"/>
      <protection/>
    </xf>
    <xf numFmtId="0" fontId="27" fillId="0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37"/>
  <sheetViews>
    <sheetView tabSelected="1" workbookViewId="0" topLeftCell="A1">
      <selection activeCell="E12" sqref="E12"/>
    </sheetView>
  </sheetViews>
  <sheetFormatPr defaultColWidth="11.421875" defaultRowHeight="15"/>
  <cols>
    <col min="1" max="1" width="10.7109375" style="0" customWidth="1"/>
    <col min="2" max="2" width="5.421875" style="1" customWidth="1"/>
    <col min="4" max="4" width="23.00390625" style="0" customWidth="1"/>
    <col min="5" max="5" width="41.140625" style="0" customWidth="1"/>
    <col min="6" max="6" width="10.421875" style="0" customWidth="1"/>
    <col min="7" max="7" width="0" style="0" hidden="1" customWidth="1"/>
    <col min="8" max="8" width="9.8515625" style="0" customWidth="1"/>
    <col min="9" max="9" width="12.140625" style="0" customWidth="1"/>
    <col min="10" max="10" width="7.28125" style="0" customWidth="1"/>
    <col min="11" max="11" width="17.57421875" style="0" customWidth="1"/>
    <col min="12" max="12" width="13.8515625" style="0" customWidth="1"/>
    <col min="13" max="13" width="14.00390625" style="0" customWidth="1"/>
    <col min="14" max="14" width="5.421875" style="0" customWidth="1"/>
    <col min="17" max="17" width="13.57421875" style="0" customWidth="1"/>
  </cols>
  <sheetData>
    <row r="2" spans="3:12" ht="48" customHeight="1">
      <c r="C2" s="73" t="s">
        <v>0</v>
      </c>
      <c r="D2" s="73"/>
      <c r="E2" s="73"/>
      <c r="F2" s="73"/>
      <c r="G2" s="73"/>
      <c r="H2" s="73"/>
      <c r="I2" s="73"/>
      <c r="J2" s="73"/>
      <c r="K2" s="2"/>
      <c r="L2" s="2"/>
    </row>
    <row r="3" spans="3:10" ht="60.75" customHeight="1">
      <c r="C3" s="74" t="s">
        <v>1</v>
      </c>
      <c r="D3" s="74"/>
      <c r="E3" s="74"/>
      <c r="F3" s="74"/>
      <c r="G3" s="74"/>
      <c r="H3" s="74"/>
      <c r="I3" s="74"/>
      <c r="J3" s="74"/>
    </row>
    <row r="4" spans="3:10" ht="30.75" customHeight="1">
      <c r="C4" s="75" t="s">
        <v>2</v>
      </c>
      <c r="D4" s="75"/>
      <c r="E4" s="75"/>
      <c r="F4" s="75"/>
      <c r="G4" s="75"/>
      <c r="H4" s="75"/>
      <c r="I4" s="75"/>
      <c r="J4" s="75"/>
    </row>
    <row r="5" spans="3:10" ht="54">
      <c r="C5" s="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</row>
    <row r="6" spans="2:10" s="2" customFormat="1" ht="21" customHeight="1">
      <c r="B6" s="6">
        <v>1</v>
      </c>
      <c r="C6" s="7" t="s">
        <v>11</v>
      </c>
      <c r="D6" s="8" t="s">
        <v>12</v>
      </c>
      <c r="E6" s="8" t="s">
        <v>13</v>
      </c>
      <c r="F6" s="9">
        <v>11</v>
      </c>
      <c r="G6" s="9">
        <v>15</v>
      </c>
      <c r="H6" s="9">
        <v>5</v>
      </c>
      <c r="I6" s="9">
        <v>0</v>
      </c>
      <c r="J6" s="10">
        <f aca="true" t="shared" si="0" ref="J6:J12">H6*100/F6</f>
        <v>45.45454545454545</v>
      </c>
    </row>
    <row r="7" spans="2:10" s="2" customFormat="1" ht="21" customHeight="1">
      <c r="B7" s="6">
        <f aca="true" t="shared" si="1" ref="B7:B57">B6+1</f>
        <v>2</v>
      </c>
      <c r="C7" s="7" t="s">
        <v>14</v>
      </c>
      <c r="D7" s="8" t="s">
        <v>15</v>
      </c>
      <c r="E7" s="8" t="s">
        <v>16</v>
      </c>
      <c r="F7" s="9">
        <v>9</v>
      </c>
      <c r="G7" s="9">
        <v>14</v>
      </c>
      <c r="H7" s="9">
        <v>4</v>
      </c>
      <c r="I7" s="9">
        <v>1</v>
      </c>
      <c r="J7" s="10">
        <f t="shared" si="0"/>
        <v>44.44444444444444</v>
      </c>
    </row>
    <row r="8" spans="2:11" s="2" customFormat="1" ht="21" customHeight="1">
      <c r="B8" s="6">
        <f t="shared" si="1"/>
        <v>3</v>
      </c>
      <c r="C8" s="7" t="s">
        <v>17</v>
      </c>
      <c r="D8" s="8" t="s">
        <v>18</v>
      </c>
      <c r="E8" s="8" t="s">
        <v>19</v>
      </c>
      <c r="F8" s="9">
        <v>9</v>
      </c>
      <c r="G8" s="9">
        <v>18</v>
      </c>
      <c r="H8" s="9">
        <v>4</v>
      </c>
      <c r="I8" s="9">
        <v>0</v>
      </c>
      <c r="J8" s="10">
        <f t="shared" si="0"/>
        <v>44.44444444444444</v>
      </c>
      <c r="K8" s="11"/>
    </row>
    <row r="9" spans="2:11" s="2" customFormat="1" ht="21" customHeight="1">
      <c r="B9" s="6">
        <f t="shared" si="1"/>
        <v>4</v>
      </c>
      <c r="C9" s="7" t="s">
        <v>14</v>
      </c>
      <c r="D9" s="8" t="s">
        <v>20</v>
      </c>
      <c r="E9" s="8" t="s">
        <v>21</v>
      </c>
      <c r="F9" s="9">
        <v>7</v>
      </c>
      <c r="G9" s="9">
        <v>11</v>
      </c>
      <c r="H9" s="9">
        <v>3</v>
      </c>
      <c r="I9" s="9">
        <v>0</v>
      </c>
      <c r="J9" s="10">
        <f t="shared" si="0"/>
        <v>42.857142857142854</v>
      </c>
      <c r="K9" s="12"/>
    </row>
    <row r="10" spans="2:11" s="2" customFormat="1" ht="21" customHeight="1">
      <c r="B10" s="6">
        <f t="shared" si="1"/>
        <v>5</v>
      </c>
      <c r="C10" s="7" t="s">
        <v>14</v>
      </c>
      <c r="D10" s="8" t="s">
        <v>22</v>
      </c>
      <c r="E10" s="8" t="s">
        <v>23</v>
      </c>
      <c r="F10" s="9">
        <v>19</v>
      </c>
      <c r="G10" s="9">
        <v>26</v>
      </c>
      <c r="H10" s="9">
        <v>8</v>
      </c>
      <c r="I10" s="9">
        <v>0</v>
      </c>
      <c r="J10" s="10">
        <f t="shared" si="0"/>
        <v>42.10526315789474</v>
      </c>
      <c r="K10" s="12"/>
    </row>
    <row r="11" spans="2:11" s="2" customFormat="1" ht="21" customHeight="1">
      <c r="B11" s="6">
        <f t="shared" si="1"/>
        <v>6</v>
      </c>
      <c r="C11" s="7" t="s">
        <v>14</v>
      </c>
      <c r="D11" s="8" t="s">
        <v>24</v>
      </c>
      <c r="E11" s="8" t="s">
        <v>25</v>
      </c>
      <c r="F11" s="9">
        <v>15</v>
      </c>
      <c r="G11" s="9">
        <v>21</v>
      </c>
      <c r="H11" s="9">
        <v>6</v>
      </c>
      <c r="I11" s="9">
        <v>0</v>
      </c>
      <c r="J11" s="10">
        <f t="shared" si="0"/>
        <v>40</v>
      </c>
      <c r="K11" s="12"/>
    </row>
    <row r="12" spans="2:11" s="2" customFormat="1" ht="21" customHeight="1">
      <c r="B12" s="6">
        <f t="shared" si="1"/>
        <v>7</v>
      </c>
      <c r="C12" s="7" t="s">
        <v>17</v>
      </c>
      <c r="D12" s="8" t="s">
        <v>26</v>
      </c>
      <c r="E12" s="13" t="s">
        <v>27</v>
      </c>
      <c r="F12" s="9">
        <v>18</v>
      </c>
      <c r="G12" s="9">
        <v>23</v>
      </c>
      <c r="H12" s="9">
        <v>7</v>
      </c>
      <c r="I12" s="9">
        <v>0</v>
      </c>
      <c r="J12" s="10">
        <f t="shared" si="0"/>
        <v>38.888888888888886</v>
      </c>
      <c r="K12" s="12"/>
    </row>
    <row r="13" spans="2:10" s="2" customFormat="1" ht="21" customHeight="1">
      <c r="B13" s="6">
        <f t="shared" si="1"/>
        <v>8</v>
      </c>
      <c r="C13" s="7" t="s">
        <v>17</v>
      </c>
      <c r="D13" s="86" t="s">
        <v>28</v>
      </c>
      <c r="E13" s="86" t="s">
        <v>29</v>
      </c>
      <c r="F13" s="14">
        <v>31</v>
      </c>
      <c r="G13" s="15">
        <v>58</v>
      </c>
      <c r="H13" s="15">
        <v>11</v>
      </c>
      <c r="I13" s="15">
        <v>2</v>
      </c>
      <c r="J13" s="16">
        <f>36</f>
        <v>36</v>
      </c>
    </row>
    <row r="14" spans="2:10" s="2" customFormat="1" ht="21" customHeight="1">
      <c r="B14" s="6">
        <f t="shared" si="1"/>
        <v>9</v>
      </c>
      <c r="C14" s="7" t="s">
        <v>17</v>
      </c>
      <c r="D14" s="8" t="s">
        <v>30</v>
      </c>
      <c r="E14" s="8" t="s">
        <v>31</v>
      </c>
      <c r="F14" s="9">
        <v>25</v>
      </c>
      <c r="G14" s="9">
        <v>31</v>
      </c>
      <c r="H14" s="9">
        <v>9</v>
      </c>
      <c r="I14" s="9">
        <v>0</v>
      </c>
      <c r="J14" s="10">
        <f aca="true" t="shared" si="2" ref="J14:J57">H14*100/F14</f>
        <v>36</v>
      </c>
    </row>
    <row r="15" spans="2:10" s="2" customFormat="1" ht="21" customHeight="1">
      <c r="B15" s="6">
        <f t="shared" si="1"/>
        <v>10</v>
      </c>
      <c r="C15" s="17" t="s">
        <v>11</v>
      </c>
      <c r="D15" s="18" t="s">
        <v>221</v>
      </c>
      <c r="E15" s="19" t="s">
        <v>32</v>
      </c>
      <c r="F15" s="20">
        <v>17</v>
      </c>
      <c r="G15" s="21">
        <v>8</v>
      </c>
      <c r="H15" s="22">
        <v>6</v>
      </c>
      <c r="I15" s="22">
        <v>0</v>
      </c>
      <c r="J15" s="23">
        <f t="shared" si="2"/>
        <v>35.294117647058826</v>
      </c>
    </row>
    <row r="16" spans="2:10" s="2" customFormat="1" ht="21" customHeight="1">
      <c r="B16" s="6">
        <f t="shared" si="1"/>
        <v>11</v>
      </c>
      <c r="C16" s="7" t="s">
        <v>17</v>
      </c>
      <c r="D16" s="8" t="s">
        <v>33</v>
      </c>
      <c r="E16" s="8" t="s">
        <v>34</v>
      </c>
      <c r="F16" s="9">
        <v>18</v>
      </c>
      <c r="G16" s="9">
        <v>20</v>
      </c>
      <c r="H16" s="9">
        <v>6</v>
      </c>
      <c r="I16" s="9">
        <v>0</v>
      </c>
      <c r="J16" s="10">
        <f t="shared" si="2"/>
        <v>33.333333333333336</v>
      </c>
    </row>
    <row r="17" spans="2:10" s="2" customFormat="1" ht="21" customHeight="1">
      <c r="B17" s="6">
        <f t="shared" si="1"/>
        <v>12</v>
      </c>
      <c r="C17" s="7" t="s">
        <v>17</v>
      </c>
      <c r="D17" s="8" t="s">
        <v>35</v>
      </c>
      <c r="E17" s="8" t="s">
        <v>36</v>
      </c>
      <c r="F17" s="24">
        <v>9</v>
      </c>
      <c r="G17" s="9">
        <v>8</v>
      </c>
      <c r="H17" s="9">
        <v>3</v>
      </c>
      <c r="I17" s="9">
        <v>0</v>
      </c>
      <c r="J17" s="10">
        <f t="shared" si="2"/>
        <v>33.333333333333336</v>
      </c>
    </row>
    <row r="18" spans="2:10" s="2" customFormat="1" ht="21" customHeight="1">
      <c r="B18" s="6">
        <f t="shared" si="1"/>
        <v>13</v>
      </c>
      <c r="C18" s="7" t="s">
        <v>14</v>
      </c>
      <c r="D18" s="8" t="s">
        <v>37</v>
      </c>
      <c r="E18" s="8" t="s">
        <v>38</v>
      </c>
      <c r="F18" s="9">
        <v>19</v>
      </c>
      <c r="G18" s="9">
        <v>19</v>
      </c>
      <c r="H18" s="9">
        <v>6</v>
      </c>
      <c r="I18" s="9">
        <v>0</v>
      </c>
      <c r="J18" s="10">
        <f t="shared" si="2"/>
        <v>31.57894736842105</v>
      </c>
    </row>
    <row r="19" spans="2:10" s="2" customFormat="1" ht="21" customHeight="1">
      <c r="B19" s="6">
        <f t="shared" si="1"/>
        <v>14</v>
      </c>
      <c r="C19" s="7" t="s">
        <v>17</v>
      </c>
      <c r="D19" s="8" t="s">
        <v>39</v>
      </c>
      <c r="E19" s="8" t="s">
        <v>40</v>
      </c>
      <c r="F19" s="9">
        <v>23</v>
      </c>
      <c r="G19" s="9">
        <v>29</v>
      </c>
      <c r="H19" s="9">
        <v>7</v>
      </c>
      <c r="I19" s="9">
        <v>1</v>
      </c>
      <c r="J19" s="10">
        <f t="shared" si="2"/>
        <v>30.434782608695652</v>
      </c>
    </row>
    <row r="20" spans="2:10" s="2" customFormat="1" ht="21" customHeight="1">
      <c r="B20" s="6">
        <f t="shared" si="1"/>
        <v>15</v>
      </c>
      <c r="C20" s="7" t="s">
        <v>14</v>
      </c>
      <c r="D20" s="8" t="s">
        <v>41</v>
      </c>
      <c r="E20" s="8" t="s">
        <v>42</v>
      </c>
      <c r="F20" s="9">
        <v>17</v>
      </c>
      <c r="G20" s="9">
        <v>17</v>
      </c>
      <c r="H20" s="9">
        <v>5</v>
      </c>
      <c r="I20" s="9">
        <v>0</v>
      </c>
      <c r="J20" s="10">
        <f t="shared" si="2"/>
        <v>29.41176470588235</v>
      </c>
    </row>
    <row r="21" spans="2:10" s="2" customFormat="1" ht="21" customHeight="1">
      <c r="B21" s="6">
        <f t="shared" si="1"/>
        <v>16</v>
      </c>
      <c r="C21" s="7" t="s">
        <v>14</v>
      </c>
      <c r="D21" s="8" t="s">
        <v>43</v>
      </c>
      <c r="E21" s="8" t="s">
        <v>44</v>
      </c>
      <c r="F21" s="9">
        <v>14</v>
      </c>
      <c r="G21" s="9">
        <v>12</v>
      </c>
      <c r="H21" s="9">
        <v>4</v>
      </c>
      <c r="I21" s="9">
        <v>0</v>
      </c>
      <c r="J21" s="10">
        <f t="shared" si="2"/>
        <v>28.571428571428573</v>
      </c>
    </row>
    <row r="22" spans="2:10" s="2" customFormat="1" ht="21" customHeight="1">
      <c r="B22" s="6">
        <f t="shared" si="1"/>
        <v>17</v>
      </c>
      <c r="C22" s="7" t="s">
        <v>14</v>
      </c>
      <c r="D22" s="8" t="s">
        <v>45</v>
      </c>
      <c r="E22" s="8" t="s">
        <v>46</v>
      </c>
      <c r="F22" s="9">
        <v>18</v>
      </c>
      <c r="G22" s="9">
        <v>14</v>
      </c>
      <c r="H22" s="9">
        <v>5</v>
      </c>
      <c r="I22" s="9">
        <v>1</v>
      </c>
      <c r="J22" s="10">
        <f t="shared" si="2"/>
        <v>27.77777777777778</v>
      </c>
    </row>
    <row r="23" spans="2:10" s="2" customFormat="1" ht="21" customHeight="1">
      <c r="B23" s="6">
        <f t="shared" si="1"/>
        <v>18</v>
      </c>
      <c r="C23" s="7" t="s">
        <v>17</v>
      </c>
      <c r="D23" s="8" t="s">
        <v>47</v>
      </c>
      <c r="E23" s="8" t="s">
        <v>48</v>
      </c>
      <c r="F23" s="9">
        <v>15</v>
      </c>
      <c r="G23" s="9">
        <v>22</v>
      </c>
      <c r="H23" s="9">
        <v>4</v>
      </c>
      <c r="I23" s="9">
        <v>0</v>
      </c>
      <c r="J23" s="10">
        <f t="shared" si="2"/>
        <v>26.666666666666668</v>
      </c>
    </row>
    <row r="24" spans="2:10" s="2" customFormat="1" ht="19.5" customHeight="1">
      <c r="B24" s="6">
        <f t="shared" si="1"/>
        <v>19</v>
      </c>
      <c r="C24" s="7" t="s">
        <v>14</v>
      </c>
      <c r="D24" s="8" t="s">
        <v>49</v>
      </c>
      <c r="E24" s="8" t="s">
        <v>50</v>
      </c>
      <c r="F24" s="20">
        <v>19</v>
      </c>
      <c r="G24" s="20">
        <v>1</v>
      </c>
      <c r="H24" s="9">
        <v>5</v>
      </c>
      <c r="I24" s="20">
        <v>8</v>
      </c>
      <c r="J24" s="10">
        <f t="shared" si="2"/>
        <v>26.31578947368421</v>
      </c>
    </row>
    <row r="25" spans="2:10" s="2" customFormat="1" ht="21" customHeight="1">
      <c r="B25" s="6">
        <f t="shared" si="1"/>
        <v>20</v>
      </c>
      <c r="C25" s="7" t="s">
        <v>14</v>
      </c>
      <c r="D25" s="8" t="s">
        <v>51</v>
      </c>
      <c r="E25" s="8" t="s">
        <v>52</v>
      </c>
      <c r="F25" s="9">
        <v>32</v>
      </c>
      <c r="G25" s="9">
        <v>37</v>
      </c>
      <c r="H25" s="9">
        <v>8</v>
      </c>
      <c r="I25" s="9">
        <v>0</v>
      </c>
      <c r="J25" s="10">
        <f t="shared" si="2"/>
        <v>25</v>
      </c>
    </row>
    <row r="26" spans="2:10" s="2" customFormat="1" ht="21" customHeight="1">
      <c r="B26" s="6">
        <f t="shared" si="1"/>
        <v>21</v>
      </c>
      <c r="C26" s="7" t="s">
        <v>14</v>
      </c>
      <c r="D26" s="8" t="s">
        <v>53</v>
      </c>
      <c r="E26" s="8" t="s">
        <v>54</v>
      </c>
      <c r="F26" s="9">
        <v>20</v>
      </c>
      <c r="G26" s="9">
        <v>15</v>
      </c>
      <c r="H26" s="9">
        <v>5</v>
      </c>
      <c r="I26" s="9">
        <v>0</v>
      </c>
      <c r="J26" s="10">
        <f t="shared" si="2"/>
        <v>25</v>
      </c>
    </row>
    <row r="27" spans="2:10" s="2" customFormat="1" ht="21" customHeight="1">
      <c r="B27" s="6">
        <f t="shared" si="1"/>
        <v>22</v>
      </c>
      <c r="C27" s="7" t="s">
        <v>14</v>
      </c>
      <c r="D27" s="8" t="s">
        <v>55</v>
      </c>
      <c r="E27" s="8" t="s">
        <v>56</v>
      </c>
      <c r="F27" s="9">
        <v>12</v>
      </c>
      <c r="G27" s="9">
        <v>16</v>
      </c>
      <c r="H27" s="9">
        <v>3</v>
      </c>
      <c r="I27" s="9">
        <v>3</v>
      </c>
      <c r="J27" s="10">
        <f t="shared" si="2"/>
        <v>25</v>
      </c>
    </row>
    <row r="28" spans="2:10" s="2" customFormat="1" ht="21" customHeight="1">
      <c r="B28" s="6">
        <f t="shared" si="1"/>
        <v>23</v>
      </c>
      <c r="C28" s="7" t="s">
        <v>17</v>
      </c>
      <c r="D28" s="8" t="s">
        <v>57</v>
      </c>
      <c r="E28" s="8" t="s">
        <v>58</v>
      </c>
      <c r="F28" s="9">
        <v>17</v>
      </c>
      <c r="G28" s="9">
        <v>22</v>
      </c>
      <c r="H28" s="9">
        <v>4</v>
      </c>
      <c r="I28" s="9">
        <v>2</v>
      </c>
      <c r="J28" s="10">
        <f t="shared" si="2"/>
        <v>23.529411764705884</v>
      </c>
    </row>
    <row r="29" spans="2:10" s="2" customFormat="1" ht="21" customHeight="1">
      <c r="B29" s="6">
        <f t="shared" si="1"/>
        <v>24</v>
      </c>
      <c r="C29" s="7" t="s">
        <v>14</v>
      </c>
      <c r="D29" s="8" t="s">
        <v>222</v>
      </c>
      <c r="E29" s="8" t="s">
        <v>59</v>
      </c>
      <c r="F29" s="9">
        <v>26</v>
      </c>
      <c r="G29" s="9">
        <v>41</v>
      </c>
      <c r="H29" s="9">
        <v>6</v>
      </c>
      <c r="I29" s="9">
        <v>2</v>
      </c>
      <c r="J29" s="10">
        <f t="shared" si="2"/>
        <v>23.076923076923077</v>
      </c>
    </row>
    <row r="30" spans="2:10" s="2" customFormat="1" ht="21" customHeight="1">
      <c r="B30" s="6">
        <f t="shared" si="1"/>
        <v>25</v>
      </c>
      <c r="C30" s="7" t="s">
        <v>14</v>
      </c>
      <c r="D30" s="8" t="s">
        <v>60</v>
      </c>
      <c r="E30" s="8" t="s">
        <v>61</v>
      </c>
      <c r="F30" s="9">
        <v>27</v>
      </c>
      <c r="G30" s="9">
        <v>31</v>
      </c>
      <c r="H30" s="9">
        <v>6</v>
      </c>
      <c r="I30" s="9">
        <v>0</v>
      </c>
      <c r="J30" s="10">
        <f t="shared" si="2"/>
        <v>22.22222222222222</v>
      </c>
    </row>
    <row r="31" spans="2:10" s="2" customFormat="1" ht="21" customHeight="1">
      <c r="B31" s="6">
        <f t="shared" si="1"/>
        <v>26</v>
      </c>
      <c r="C31" s="7" t="s">
        <v>17</v>
      </c>
      <c r="D31" s="8" t="s">
        <v>62</v>
      </c>
      <c r="E31" s="8" t="s">
        <v>63</v>
      </c>
      <c r="F31" s="9">
        <v>27</v>
      </c>
      <c r="G31" s="9">
        <v>19</v>
      </c>
      <c r="H31" s="9">
        <v>6</v>
      </c>
      <c r="I31" s="9">
        <v>0</v>
      </c>
      <c r="J31" s="10">
        <f t="shared" si="2"/>
        <v>22.22222222222222</v>
      </c>
    </row>
    <row r="32" spans="2:10" s="2" customFormat="1" ht="21" customHeight="1">
      <c r="B32" s="6">
        <f t="shared" si="1"/>
        <v>27</v>
      </c>
      <c r="C32" s="7" t="s">
        <v>17</v>
      </c>
      <c r="D32" s="8" t="s">
        <v>64</v>
      </c>
      <c r="E32" s="8" t="s">
        <v>65</v>
      </c>
      <c r="F32" s="9">
        <v>27</v>
      </c>
      <c r="G32" s="9">
        <v>18</v>
      </c>
      <c r="H32" s="9">
        <v>6</v>
      </c>
      <c r="I32" s="9">
        <v>0</v>
      </c>
      <c r="J32" s="10">
        <f t="shared" si="2"/>
        <v>22.22222222222222</v>
      </c>
    </row>
    <row r="33" spans="2:10" s="2" customFormat="1" ht="21" customHeight="1">
      <c r="B33" s="6">
        <f t="shared" si="1"/>
        <v>28</v>
      </c>
      <c r="C33" s="7" t="s">
        <v>14</v>
      </c>
      <c r="D33" s="8" t="s">
        <v>66</v>
      </c>
      <c r="E33" s="8" t="s">
        <v>67</v>
      </c>
      <c r="F33" s="9">
        <v>18</v>
      </c>
      <c r="G33" s="9">
        <v>23</v>
      </c>
      <c r="H33" s="9">
        <v>4</v>
      </c>
      <c r="I33" s="9">
        <v>2</v>
      </c>
      <c r="J33" s="10">
        <f t="shared" si="2"/>
        <v>22.22222222222222</v>
      </c>
    </row>
    <row r="34" spans="2:10" s="2" customFormat="1" ht="21" customHeight="1">
      <c r="B34" s="6">
        <f t="shared" si="1"/>
        <v>29</v>
      </c>
      <c r="C34" s="7" t="s">
        <v>14</v>
      </c>
      <c r="D34" s="8" t="s">
        <v>45</v>
      </c>
      <c r="E34" s="8" t="s">
        <v>228</v>
      </c>
      <c r="F34" s="9">
        <v>33</v>
      </c>
      <c r="G34" s="9">
        <v>60</v>
      </c>
      <c r="H34" s="9">
        <v>7</v>
      </c>
      <c r="I34" s="9">
        <v>11</v>
      </c>
      <c r="J34" s="10">
        <f t="shared" si="2"/>
        <v>21.21212121212121</v>
      </c>
    </row>
    <row r="35" spans="2:10" s="2" customFormat="1" ht="21" customHeight="1">
      <c r="B35" s="6">
        <f t="shared" si="1"/>
        <v>30</v>
      </c>
      <c r="C35" s="7" t="s">
        <v>14</v>
      </c>
      <c r="D35" s="8" t="s">
        <v>66</v>
      </c>
      <c r="E35" s="8" t="s">
        <v>68</v>
      </c>
      <c r="F35" s="9">
        <v>14</v>
      </c>
      <c r="G35" s="9">
        <v>10</v>
      </c>
      <c r="H35" s="9">
        <v>3</v>
      </c>
      <c r="I35" s="9">
        <v>0</v>
      </c>
      <c r="J35" s="10">
        <f t="shared" si="2"/>
        <v>21.428571428571427</v>
      </c>
    </row>
    <row r="36" spans="2:10" s="2" customFormat="1" ht="21" customHeight="1">
      <c r="B36" s="6">
        <f t="shared" si="1"/>
        <v>31</v>
      </c>
      <c r="C36" s="7" t="s">
        <v>14</v>
      </c>
      <c r="D36" s="8" t="s">
        <v>69</v>
      </c>
      <c r="E36" s="8" t="s">
        <v>70</v>
      </c>
      <c r="F36" s="9">
        <v>15</v>
      </c>
      <c r="G36" s="9">
        <v>10</v>
      </c>
      <c r="H36" s="9">
        <v>3</v>
      </c>
      <c r="I36" s="9">
        <v>0</v>
      </c>
      <c r="J36" s="10">
        <f t="shared" si="2"/>
        <v>20</v>
      </c>
    </row>
    <row r="37" spans="2:10" s="2" customFormat="1" ht="21" customHeight="1">
      <c r="B37" s="6">
        <f t="shared" si="1"/>
        <v>32</v>
      </c>
      <c r="C37" s="7" t="s">
        <v>14</v>
      </c>
      <c r="D37" s="8" t="s">
        <v>71</v>
      </c>
      <c r="E37" s="8" t="s">
        <v>72</v>
      </c>
      <c r="F37" s="9">
        <v>21</v>
      </c>
      <c r="G37" s="9">
        <v>32</v>
      </c>
      <c r="H37" s="9">
        <v>4</v>
      </c>
      <c r="I37" s="9">
        <v>3</v>
      </c>
      <c r="J37" s="10">
        <f t="shared" si="2"/>
        <v>19.047619047619047</v>
      </c>
    </row>
    <row r="38" spans="2:10" s="2" customFormat="1" ht="21" customHeight="1">
      <c r="B38" s="6">
        <f t="shared" si="1"/>
        <v>33</v>
      </c>
      <c r="C38" s="7" t="s">
        <v>11</v>
      </c>
      <c r="D38" s="19" t="s">
        <v>73</v>
      </c>
      <c r="E38" s="19" t="s">
        <v>74</v>
      </c>
      <c r="F38" s="21">
        <v>21</v>
      </c>
      <c r="G38" s="21">
        <v>22</v>
      </c>
      <c r="H38" s="21">
        <v>4</v>
      </c>
      <c r="I38" s="21">
        <v>2</v>
      </c>
      <c r="J38" s="25">
        <f t="shared" si="2"/>
        <v>19.047619047619047</v>
      </c>
    </row>
    <row r="39" spans="2:25" s="2" customFormat="1" ht="21" customHeight="1">
      <c r="B39" s="6">
        <f t="shared" si="1"/>
        <v>34</v>
      </c>
      <c r="C39" s="7" t="s">
        <v>14</v>
      </c>
      <c r="D39" s="8" t="s">
        <v>45</v>
      </c>
      <c r="E39" s="8" t="s">
        <v>75</v>
      </c>
      <c r="F39" s="9">
        <v>16</v>
      </c>
      <c r="G39" s="9">
        <v>9</v>
      </c>
      <c r="H39" s="9">
        <v>3</v>
      </c>
      <c r="I39" s="26">
        <v>0</v>
      </c>
      <c r="J39" s="10">
        <f t="shared" si="2"/>
        <v>18.75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2:10" s="2" customFormat="1" ht="21" customHeight="1">
      <c r="B40" s="6">
        <f t="shared" si="1"/>
        <v>35</v>
      </c>
      <c r="C40" s="7" t="s">
        <v>17</v>
      </c>
      <c r="D40" s="28" t="s">
        <v>76</v>
      </c>
      <c r="E40" s="28" t="s">
        <v>77</v>
      </c>
      <c r="F40" s="29">
        <v>22</v>
      </c>
      <c r="G40" s="29">
        <v>18</v>
      </c>
      <c r="H40" s="29">
        <v>4</v>
      </c>
      <c r="I40" s="29">
        <v>2</v>
      </c>
      <c r="J40" s="30">
        <f t="shared" si="2"/>
        <v>18.181818181818183</v>
      </c>
    </row>
    <row r="41" spans="2:10" s="2" customFormat="1" ht="21" customHeight="1">
      <c r="B41" s="6">
        <f t="shared" si="1"/>
        <v>36</v>
      </c>
      <c r="C41" s="7" t="s">
        <v>17</v>
      </c>
      <c r="D41" s="8" t="s">
        <v>62</v>
      </c>
      <c r="E41" s="8" t="s">
        <v>78</v>
      </c>
      <c r="F41" s="9">
        <v>18</v>
      </c>
      <c r="G41" s="9">
        <v>9</v>
      </c>
      <c r="H41" s="9">
        <v>3</v>
      </c>
      <c r="I41" s="9">
        <v>0</v>
      </c>
      <c r="J41" s="10">
        <f t="shared" si="2"/>
        <v>16.666666666666668</v>
      </c>
    </row>
    <row r="42" spans="2:10" s="2" customFormat="1" ht="21" customHeight="1">
      <c r="B42" s="6">
        <f t="shared" si="1"/>
        <v>37</v>
      </c>
      <c r="C42" s="7" t="s">
        <v>17</v>
      </c>
      <c r="D42" s="8" t="s">
        <v>79</v>
      </c>
      <c r="E42" s="8" t="s">
        <v>80</v>
      </c>
      <c r="F42" s="9">
        <v>37</v>
      </c>
      <c r="G42" s="9">
        <v>30</v>
      </c>
      <c r="H42" s="9">
        <v>6</v>
      </c>
      <c r="I42" s="9">
        <v>4</v>
      </c>
      <c r="J42" s="10">
        <f t="shared" si="2"/>
        <v>16.216216216216218</v>
      </c>
    </row>
    <row r="43" spans="2:10" s="2" customFormat="1" ht="21" customHeight="1">
      <c r="B43" s="6">
        <f t="shared" si="1"/>
        <v>38</v>
      </c>
      <c r="C43" s="7" t="s">
        <v>14</v>
      </c>
      <c r="D43" s="8" t="s">
        <v>81</v>
      </c>
      <c r="E43" s="8" t="s">
        <v>82</v>
      </c>
      <c r="F43" s="9">
        <v>31</v>
      </c>
      <c r="G43" s="9">
        <v>32</v>
      </c>
      <c r="H43" s="9">
        <v>5</v>
      </c>
      <c r="I43" s="9">
        <v>4</v>
      </c>
      <c r="J43" s="10">
        <f t="shared" si="2"/>
        <v>16.129032258064516</v>
      </c>
    </row>
    <row r="44" spans="2:12" s="2" customFormat="1" ht="21" customHeight="1">
      <c r="B44" s="6">
        <f t="shared" si="1"/>
        <v>39</v>
      </c>
      <c r="C44" s="7" t="s">
        <v>11</v>
      </c>
      <c r="D44" s="8" t="s">
        <v>83</v>
      </c>
      <c r="E44" s="8" t="s">
        <v>84</v>
      </c>
      <c r="F44" s="9">
        <v>33</v>
      </c>
      <c r="G44" s="9">
        <v>15</v>
      </c>
      <c r="H44" s="9">
        <v>5</v>
      </c>
      <c r="I44" s="9">
        <v>0</v>
      </c>
      <c r="J44" s="10">
        <f t="shared" si="2"/>
        <v>15.151515151515152</v>
      </c>
      <c r="L44" s="31"/>
    </row>
    <row r="45" spans="2:12" s="2" customFormat="1" ht="21" customHeight="1">
      <c r="B45" s="6">
        <f t="shared" si="1"/>
        <v>40</v>
      </c>
      <c r="C45" s="7" t="s">
        <v>17</v>
      </c>
      <c r="D45" s="8" t="s">
        <v>85</v>
      </c>
      <c r="E45" s="8" t="s">
        <v>86</v>
      </c>
      <c r="F45" s="9">
        <v>20</v>
      </c>
      <c r="G45" s="9">
        <v>15</v>
      </c>
      <c r="H45" s="9">
        <v>3</v>
      </c>
      <c r="I45" s="9">
        <v>1</v>
      </c>
      <c r="J45" s="10">
        <f t="shared" si="2"/>
        <v>15</v>
      </c>
      <c r="L45" s="31"/>
    </row>
    <row r="46" spans="2:12" s="2" customFormat="1" ht="21" customHeight="1">
      <c r="B46" s="6">
        <f t="shared" si="1"/>
        <v>41</v>
      </c>
      <c r="C46" s="7" t="s">
        <v>14</v>
      </c>
      <c r="D46" s="8" t="s">
        <v>87</v>
      </c>
      <c r="E46" s="8" t="s">
        <v>88</v>
      </c>
      <c r="F46" s="9">
        <v>20</v>
      </c>
      <c r="G46" s="9">
        <v>9</v>
      </c>
      <c r="H46" s="9">
        <v>3</v>
      </c>
      <c r="I46" s="9">
        <v>0</v>
      </c>
      <c r="J46" s="10">
        <f t="shared" si="2"/>
        <v>15</v>
      </c>
      <c r="L46" s="31"/>
    </row>
    <row r="47" spans="2:12" s="2" customFormat="1" ht="21" customHeight="1">
      <c r="B47" s="6">
        <f t="shared" si="1"/>
        <v>42</v>
      </c>
      <c r="C47" s="7" t="s">
        <v>14</v>
      </c>
      <c r="D47" s="8" t="s">
        <v>89</v>
      </c>
      <c r="E47" s="8" t="s">
        <v>90</v>
      </c>
      <c r="F47" s="9">
        <v>20</v>
      </c>
      <c r="G47" s="9">
        <v>9</v>
      </c>
      <c r="H47" s="9">
        <v>3</v>
      </c>
      <c r="I47" s="9">
        <v>0</v>
      </c>
      <c r="J47" s="10">
        <f t="shared" si="2"/>
        <v>15</v>
      </c>
      <c r="L47" s="31"/>
    </row>
    <row r="48" spans="2:12" s="2" customFormat="1" ht="21" customHeight="1">
      <c r="B48" s="6">
        <f t="shared" si="1"/>
        <v>43</v>
      </c>
      <c r="C48" s="7" t="s">
        <v>14</v>
      </c>
      <c r="D48" s="8" t="s">
        <v>91</v>
      </c>
      <c r="E48" s="8" t="s">
        <v>92</v>
      </c>
      <c r="F48" s="9">
        <v>21</v>
      </c>
      <c r="G48" s="9">
        <v>9</v>
      </c>
      <c r="H48" s="9">
        <v>3</v>
      </c>
      <c r="I48" s="9">
        <v>0</v>
      </c>
      <c r="J48" s="10">
        <f t="shared" si="2"/>
        <v>14.285714285714286</v>
      </c>
      <c r="L48" s="31"/>
    </row>
    <row r="49" spans="2:10" s="2" customFormat="1" ht="21" customHeight="1">
      <c r="B49" s="6">
        <f t="shared" si="1"/>
        <v>44</v>
      </c>
      <c r="C49" s="7" t="s">
        <v>14</v>
      </c>
      <c r="D49" s="8" t="s">
        <v>91</v>
      </c>
      <c r="E49" s="8" t="s">
        <v>93</v>
      </c>
      <c r="F49" s="9">
        <v>23</v>
      </c>
      <c r="G49" s="9">
        <v>21</v>
      </c>
      <c r="H49" s="9">
        <v>3</v>
      </c>
      <c r="I49" s="9">
        <v>2</v>
      </c>
      <c r="J49" s="10">
        <f t="shared" si="2"/>
        <v>13.043478260869565</v>
      </c>
    </row>
    <row r="50" spans="2:10" s="2" customFormat="1" ht="21" customHeight="1">
      <c r="B50" s="6">
        <f t="shared" si="1"/>
        <v>45</v>
      </c>
      <c r="C50" s="7" t="s">
        <v>11</v>
      </c>
      <c r="D50" s="8" t="s">
        <v>94</v>
      </c>
      <c r="E50" s="8" t="s">
        <v>95</v>
      </c>
      <c r="F50" s="9">
        <v>24</v>
      </c>
      <c r="G50" s="9">
        <v>10</v>
      </c>
      <c r="H50" s="9">
        <v>3</v>
      </c>
      <c r="I50" s="9">
        <v>0</v>
      </c>
      <c r="J50" s="10">
        <f t="shared" si="2"/>
        <v>12.5</v>
      </c>
    </row>
    <row r="51" spans="2:10" s="2" customFormat="1" ht="21" customHeight="1">
      <c r="B51" s="6">
        <f t="shared" si="1"/>
        <v>46</v>
      </c>
      <c r="C51" s="7" t="s">
        <v>17</v>
      </c>
      <c r="D51" s="8" t="s">
        <v>64</v>
      </c>
      <c r="E51" s="8" t="s">
        <v>96</v>
      </c>
      <c r="F51" s="9">
        <v>24</v>
      </c>
      <c r="G51" s="9">
        <v>9</v>
      </c>
      <c r="H51" s="9">
        <v>3</v>
      </c>
      <c r="I51" s="9">
        <v>0</v>
      </c>
      <c r="J51" s="10">
        <f t="shared" si="2"/>
        <v>12.5</v>
      </c>
    </row>
    <row r="52" spans="2:10" s="2" customFormat="1" ht="21" customHeight="1">
      <c r="B52" s="6">
        <f t="shared" si="1"/>
        <v>47</v>
      </c>
      <c r="C52" s="7" t="s">
        <v>17</v>
      </c>
      <c r="D52" s="8" t="s">
        <v>97</v>
      </c>
      <c r="E52" s="8" t="s">
        <v>98</v>
      </c>
      <c r="F52" s="9">
        <v>26</v>
      </c>
      <c r="G52" s="9">
        <v>9</v>
      </c>
      <c r="H52" s="9">
        <v>3</v>
      </c>
      <c r="I52" s="9">
        <v>0</v>
      </c>
      <c r="J52" s="10">
        <f t="shared" si="2"/>
        <v>11.538461538461538</v>
      </c>
    </row>
    <row r="53" spans="2:10" s="2" customFormat="1" ht="21" customHeight="1">
      <c r="B53" s="6">
        <f t="shared" si="1"/>
        <v>48</v>
      </c>
      <c r="C53" s="7" t="s">
        <v>17</v>
      </c>
      <c r="D53" s="8" t="s">
        <v>99</v>
      </c>
      <c r="E53" s="8" t="s">
        <v>100</v>
      </c>
      <c r="F53" s="9">
        <v>37</v>
      </c>
      <c r="G53" s="9">
        <v>14</v>
      </c>
      <c r="H53" s="9">
        <v>4</v>
      </c>
      <c r="I53" s="9">
        <v>0</v>
      </c>
      <c r="J53" s="10">
        <f t="shared" si="2"/>
        <v>10.81081081081081</v>
      </c>
    </row>
    <row r="54" spans="2:10" s="2" customFormat="1" ht="21" customHeight="1">
      <c r="B54" s="6">
        <f t="shared" si="1"/>
        <v>49</v>
      </c>
      <c r="C54" s="7" t="s">
        <v>17</v>
      </c>
      <c r="D54" s="8" t="s">
        <v>64</v>
      </c>
      <c r="E54" s="8" t="s">
        <v>101</v>
      </c>
      <c r="F54" s="9">
        <v>27</v>
      </c>
      <c r="G54" s="9">
        <v>9</v>
      </c>
      <c r="H54" s="9">
        <v>3</v>
      </c>
      <c r="I54" s="9">
        <v>0</v>
      </c>
      <c r="J54" s="10">
        <f t="shared" si="2"/>
        <v>11.11111111111111</v>
      </c>
    </row>
    <row r="55" spans="2:10" s="2" customFormat="1" ht="21" customHeight="1">
      <c r="B55" s="6">
        <f t="shared" si="1"/>
        <v>50</v>
      </c>
      <c r="C55" s="7" t="s">
        <v>17</v>
      </c>
      <c r="D55" s="8" t="s">
        <v>102</v>
      </c>
      <c r="E55" s="8" t="s">
        <v>103</v>
      </c>
      <c r="F55" s="9">
        <v>43</v>
      </c>
      <c r="G55" s="9">
        <v>16</v>
      </c>
      <c r="H55" s="9">
        <v>4</v>
      </c>
      <c r="I55" s="9">
        <v>0</v>
      </c>
      <c r="J55" s="10">
        <f t="shared" si="2"/>
        <v>9.30232558139535</v>
      </c>
    </row>
    <row r="56" spans="2:10" s="2" customFormat="1" ht="21" customHeight="1">
      <c r="B56" s="6">
        <f t="shared" si="1"/>
        <v>51</v>
      </c>
      <c r="C56" s="7" t="s">
        <v>17</v>
      </c>
      <c r="D56" s="8" t="s">
        <v>104</v>
      </c>
      <c r="E56" s="8" t="s">
        <v>105</v>
      </c>
      <c r="F56" s="9">
        <v>54</v>
      </c>
      <c r="G56" s="9">
        <v>35</v>
      </c>
      <c r="H56" s="9">
        <v>4</v>
      </c>
      <c r="I56" s="9">
        <v>5</v>
      </c>
      <c r="J56" s="10">
        <f t="shared" si="2"/>
        <v>7.407407407407407</v>
      </c>
    </row>
    <row r="57" spans="2:10" s="2" customFormat="1" ht="21" customHeight="1">
      <c r="B57" s="6">
        <f t="shared" si="1"/>
        <v>52</v>
      </c>
      <c r="C57" s="17" t="s">
        <v>11</v>
      </c>
      <c r="D57" s="19" t="s">
        <v>106</v>
      </c>
      <c r="E57" s="19" t="s">
        <v>107</v>
      </c>
      <c r="F57" s="21">
        <v>46</v>
      </c>
      <c r="G57" s="21">
        <v>12</v>
      </c>
      <c r="H57" s="21">
        <v>3</v>
      </c>
      <c r="I57" s="21">
        <v>0</v>
      </c>
      <c r="J57" s="25">
        <f t="shared" si="2"/>
        <v>6.521739130434782</v>
      </c>
    </row>
    <row r="58" spans="3:10" ht="30.75" customHeight="1">
      <c r="C58" s="75" t="s">
        <v>108</v>
      </c>
      <c r="D58" s="75"/>
      <c r="E58" s="75"/>
      <c r="F58" s="75"/>
      <c r="G58" s="75"/>
      <c r="H58" s="75"/>
      <c r="I58" s="75"/>
      <c r="J58" s="75"/>
    </row>
    <row r="59" spans="3:10" ht="48" customHeight="1">
      <c r="C59" s="32" t="s">
        <v>3</v>
      </c>
      <c r="D59" s="33" t="s">
        <v>4</v>
      </c>
      <c r="E59" s="33" t="s">
        <v>5</v>
      </c>
      <c r="F59" s="33" t="s">
        <v>6</v>
      </c>
      <c r="G59" s="33" t="s">
        <v>109</v>
      </c>
      <c r="H59" s="33" t="s">
        <v>8</v>
      </c>
      <c r="I59" s="33" t="s">
        <v>9</v>
      </c>
      <c r="J59" s="34" t="s">
        <v>10</v>
      </c>
    </row>
    <row r="60" spans="2:10" s="2" customFormat="1" ht="19.5" customHeight="1">
      <c r="B60" s="6">
        <f aca="true" t="shared" si="3" ref="B60:B123">B59+1</f>
        <v>1</v>
      </c>
      <c r="C60" s="35" t="s">
        <v>14</v>
      </c>
      <c r="D60" s="28" t="s">
        <v>110</v>
      </c>
      <c r="E60" s="28" t="s">
        <v>111</v>
      </c>
      <c r="F60" s="29">
        <v>5</v>
      </c>
      <c r="G60" s="29">
        <v>7</v>
      </c>
      <c r="H60" s="29">
        <v>2</v>
      </c>
      <c r="I60" s="29">
        <v>1</v>
      </c>
      <c r="J60" s="30">
        <f aca="true" t="shared" si="4" ref="J60:J122">H60*100/F60</f>
        <v>40</v>
      </c>
    </row>
    <row r="61" spans="2:10" s="2" customFormat="1" ht="19.5" customHeight="1">
      <c r="B61" s="6">
        <f t="shared" si="3"/>
        <v>2</v>
      </c>
      <c r="C61" s="7" t="s">
        <v>14</v>
      </c>
      <c r="D61" s="8" t="s">
        <v>112</v>
      </c>
      <c r="E61" s="8" t="s">
        <v>113</v>
      </c>
      <c r="F61" s="9">
        <v>5</v>
      </c>
      <c r="G61" s="9">
        <v>7</v>
      </c>
      <c r="H61" s="9">
        <v>2</v>
      </c>
      <c r="I61" s="9">
        <v>0</v>
      </c>
      <c r="J61" s="10">
        <f t="shared" si="4"/>
        <v>40</v>
      </c>
    </row>
    <row r="62" spans="2:10" s="2" customFormat="1" ht="19.5" customHeight="1">
      <c r="B62" s="6">
        <f t="shared" si="3"/>
        <v>3</v>
      </c>
      <c r="C62" s="7" t="s">
        <v>17</v>
      </c>
      <c r="D62" s="8" t="s">
        <v>114</v>
      </c>
      <c r="E62" s="8" t="s">
        <v>115</v>
      </c>
      <c r="F62" s="9">
        <v>3</v>
      </c>
      <c r="G62" s="9">
        <v>6</v>
      </c>
      <c r="H62" s="9">
        <v>1</v>
      </c>
      <c r="I62" s="9">
        <v>1</v>
      </c>
      <c r="J62" s="10">
        <f t="shared" si="4"/>
        <v>33.333333333333336</v>
      </c>
    </row>
    <row r="63" spans="2:10" s="2" customFormat="1" ht="19.5" customHeight="1">
      <c r="B63" s="6">
        <f t="shared" si="3"/>
        <v>4</v>
      </c>
      <c r="C63" s="7" t="s">
        <v>17</v>
      </c>
      <c r="D63" s="8" t="s">
        <v>116</v>
      </c>
      <c r="E63" s="8" t="s">
        <v>117</v>
      </c>
      <c r="F63" s="9">
        <v>3</v>
      </c>
      <c r="G63" s="9">
        <v>6</v>
      </c>
      <c r="H63" s="9">
        <v>1</v>
      </c>
      <c r="I63" s="9">
        <v>1</v>
      </c>
      <c r="J63" s="10">
        <f t="shared" si="4"/>
        <v>33.333333333333336</v>
      </c>
    </row>
    <row r="64" spans="2:10" s="2" customFormat="1" ht="19.5" customHeight="1">
      <c r="B64" s="6">
        <f t="shared" si="3"/>
        <v>5</v>
      </c>
      <c r="C64" s="7" t="s">
        <v>17</v>
      </c>
      <c r="D64" s="8" t="s">
        <v>118</v>
      </c>
      <c r="E64" s="8" t="s">
        <v>227</v>
      </c>
      <c r="F64" s="9">
        <v>3</v>
      </c>
      <c r="G64" s="9">
        <v>2</v>
      </c>
      <c r="H64" s="9">
        <v>1</v>
      </c>
      <c r="I64" s="9">
        <v>0</v>
      </c>
      <c r="J64" s="10">
        <f t="shared" si="4"/>
        <v>33.333333333333336</v>
      </c>
    </row>
    <row r="65" spans="2:10" s="2" customFormat="1" ht="19.5" customHeight="1">
      <c r="B65" s="6">
        <f t="shared" si="3"/>
        <v>6</v>
      </c>
      <c r="C65" s="7" t="s">
        <v>11</v>
      </c>
      <c r="D65" s="8" t="s">
        <v>119</v>
      </c>
      <c r="E65" s="8" t="s">
        <v>120</v>
      </c>
      <c r="F65" s="9">
        <v>3</v>
      </c>
      <c r="G65" s="9">
        <v>2</v>
      </c>
      <c r="H65" s="9">
        <v>1</v>
      </c>
      <c r="I65" s="9">
        <v>0</v>
      </c>
      <c r="J65" s="10">
        <f t="shared" si="4"/>
        <v>33.333333333333336</v>
      </c>
    </row>
    <row r="66" spans="2:10" s="2" customFormat="1" ht="19.5" customHeight="1">
      <c r="B66" s="6">
        <f t="shared" si="3"/>
        <v>7</v>
      </c>
      <c r="C66" s="7" t="s">
        <v>17</v>
      </c>
      <c r="D66" s="8" t="s">
        <v>121</v>
      </c>
      <c r="E66" s="8" t="s">
        <v>226</v>
      </c>
      <c r="F66" s="9">
        <v>8</v>
      </c>
      <c r="G66" s="9">
        <v>4</v>
      </c>
      <c r="H66" s="9">
        <v>2</v>
      </c>
      <c r="I66" s="9">
        <v>0</v>
      </c>
      <c r="J66" s="10">
        <f t="shared" si="4"/>
        <v>25</v>
      </c>
    </row>
    <row r="67" spans="2:10" s="2" customFormat="1" ht="19.5" customHeight="1">
      <c r="B67" s="6">
        <f t="shared" si="3"/>
        <v>8</v>
      </c>
      <c r="C67" s="7" t="s">
        <v>14</v>
      </c>
      <c r="D67" s="8" t="s">
        <v>122</v>
      </c>
      <c r="E67" s="8" t="s">
        <v>123</v>
      </c>
      <c r="F67" s="9">
        <v>4</v>
      </c>
      <c r="G67" s="9">
        <v>4</v>
      </c>
      <c r="H67" s="9">
        <v>1</v>
      </c>
      <c r="I67" s="9">
        <v>0</v>
      </c>
      <c r="J67" s="10">
        <f t="shared" si="4"/>
        <v>25</v>
      </c>
    </row>
    <row r="68" spans="2:10" s="2" customFormat="1" ht="19.5" customHeight="1">
      <c r="B68" s="6">
        <f t="shared" si="3"/>
        <v>9</v>
      </c>
      <c r="C68" s="7" t="s">
        <v>17</v>
      </c>
      <c r="D68" s="8" t="s">
        <v>124</v>
      </c>
      <c r="E68" s="8" t="s">
        <v>125</v>
      </c>
      <c r="F68" s="9">
        <v>4</v>
      </c>
      <c r="G68" s="9">
        <v>3</v>
      </c>
      <c r="H68" s="9">
        <v>1</v>
      </c>
      <c r="I68" s="9">
        <v>0</v>
      </c>
      <c r="J68" s="10">
        <f t="shared" si="4"/>
        <v>25</v>
      </c>
    </row>
    <row r="69" spans="2:10" s="2" customFormat="1" ht="19.5" customHeight="1">
      <c r="B69" s="6">
        <f t="shared" si="3"/>
        <v>10</v>
      </c>
      <c r="C69" s="7" t="s">
        <v>14</v>
      </c>
      <c r="D69" s="8" t="s">
        <v>126</v>
      </c>
      <c r="E69" s="8" t="s">
        <v>127</v>
      </c>
      <c r="F69" s="9">
        <v>9</v>
      </c>
      <c r="G69" s="9">
        <v>6</v>
      </c>
      <c r="H69" s="9">
        <v>2</v>
      </c>
      <c r="I69" s="9">
        <v>0</v>
      </c>
      <c r="J69" s="10">
        <f t="shared" si="4"/>
        <v>22.22222222222222</v>
      </c>
    </row>
    <row r="70" spans="2:10" s="2" customFormat="1" ht="19.5" customHeight="1">
      <c r="B70" s="6">
        <f t="shared" si="3"/>
        <v>11</v>
      </c>
      <c r="C70" s="7" t="s">
        <v>14</v>
      </c>
      <c r="D70" s="8" t="s">
        <v>128</v>
      </c>
      <c r="E70" s="8" t="s">
        <v>129</v>
      </c>
      <c r="F70" s="9">
        <v>10</v>
      </c>
      <c r="G70" s="9">
        <v>8</v>
      </c>
      <c r="H70" s="9">
        <v>2</v>
      </c>
      <c r="I70" s="9">
        <v>0</v>
      </c>
      <c r="J70" s="10">
        <f t="shared" si="4"/>
        <v>20</v>
      </c>
    </row>
    <row r="71" spans="2:10" s="2" customFormat="1" ht="19.5" customHeight="1">
      <c r="B71" s="6">
        <f t="shared" si="3"/>
        <v>12</v>
      </c>
      <c r="C71" s="7" t="s">
        <v>14</v>
      </c>
      <c r="D71" s="8" t="s">
        <v>130</v>
      </c>
      <c r="E71" s="8" t="s">
        <v>131</v>
      </c>
      <c r="F71" s="9">
        <v>10</v>
      </c>
      <c r="G71" s="9">
        <v>7</v>
      </c>
      <c r="H71" s="9">
        <v>2</v>
      </c>
      <c r="I71" s="9">
        <v>0</v>
      </c>
      <c r="J71" s="10">
        <f t="shared" si="4"/>
        <v>20</v>
      </c>
    </row>
    <row r="72" spans="2:10" s="2" customFormat="1" ht="19.5" customHeight="1">
      <c r="B72" s="6">
        <f t="shared" si="3"/>
        <v>13</v>
      </c>
      <c r="C72" s="7" t="s">
        <v>11</v>
      </c>
      <c r="D72" s="8" t="s">
        <v>132</v>
      </c>
      <c r="E72" s="8" t="s">
        <v>225</v>
      </c>
      <c r="F72" s="9">
        <v>10</v>
      </c>
      <c r="G72" s="9">
        <v>7</v>
      </c>
      <c r="H72" s="9">
        <v>2</v>
      </c>
      <c r="I72" s="9">
        <v>0</v>
      </c>
      <c r="J72" s="10">
        <f t="shared" si="4"/>
        <v>20</v>
      </c>
    </row>
    <row r="73" spans="2:10" s="2" customFormat="1" ht="19.5" customHeight="1">
      <c r="B73" s="6">
        <f t="shared" si="3"/>
        <v>14</v>
      </c>
      <c r="C73" s="7" t="s">
        <v>14</v>
      </c>
      <c r="D73" s="8" t="s">
        <v>133</v>
      </c>
      <c r="E73" s="8" t="s">
        <v>134</v>
      </c>
      <c r="F73" s="9">
        <v>5</v>
      </c>
      <c r="G73" s="9">
        <v>7</v>
      </c>
      <c r="H73" s="9">
        <v>1</v>
      </c>
      <c r="I73" s="9">
        <v>0</v>
      </c>
      <c r="J73" s="10">
        <f t="shared" si="4"/>
        <v>20</v>
      </c>
    </row>
    <row r="74" spans="2:10" s="2" customFormat="1" ht="19.5" customHeight="1">
      <c r="B74" s="6">
        <f t="shared" si="3"/>
        <v>15</v>
      </c>
      <c r="C74" s="7" t="s">
        <v>11</v>
      </c>
      <c r="D74" s="8" t="s">
        <v>135</v>
      </c>
      <c r="E74" s="8" t="s">
        <v>136</v>
      </c>
      <c r="F74" s="9">
        <v>5</v>
      </c>
      <c r="G74" s="9">
        <v>4</v>
      </c>
      <c r="H74" s="9">
        <v>1</v>
      </c>
      <c r="I74" s="9">
        <v>0</v>
      </c>
      <c r="J74" s="10">
        <f t="shared" si="4"/>
        <v>20</v>
      </c>
    </row>
    <row r="75" spans="2:10" s="2" customFormat="1" ht="19.5" customHeight="1">
      <c r="B75" s="6">
        <f t="shared" si="3"/>
        <v>16</v>
      </c>
      <c r="C75" s="7" t="s">
        <v>14</v>
      </c>
      <c r="D75" s="8" t="s">
        <v>137</v>
      </c>
      <c r="E75" s="8" t="s">
        <v>138</v>
      </c>
      <c r="F75" s="9">
        <v>5</v>
      </c>
      <c r="G75" s="9">
        <v>3</v>
      </c>
      <c r="H75" s="9">
        <v>1</v>
      </c>
      <c r="I75" s="9">
        <v>0</v>
      </c>
      <c r="J75" s="10">
        <f t="shared" si="4"/>
        <v>20</v>
      </c>
    </row>
    <row r="76" spans="2:10" s="2" customFormat="1" ht="19.5" customHeight="1">
      <c r="B76" s="6">
        <f t="shared" si="3"/>
        <v>17</v>
      </c>
      <c r="C76" s="7" t="s">
        <v>17</v>
      </c>
      <c r="D76" s="8" t="s">
        <v>85</v>
      </c>
      <c r="E76" s="8" t="s">
        <v>139</v>
      </c>
      <c r="F76" s="9">
        <v>12</v>
      </c>
      <c r="G76" s="9">
        <v>8</v>
      </c>
      <c r="H76" s="9">
        <v>2</v>
      </c>
      <c r="I76" s="9">
        <v>0</v>
      </c>
      <c r="J76" s="10">
        <f t="shared" si="4"/>
        <v>16.666666666666668</v>
      </c>
    </row>
    <row r="77" spans="2:10" s="2" customFormat="1" ht="19.5" customHeight="1">
      <c r="B77" s="6">
        <f t="shared" si="3"/>
        <v>18</v>
      </c>
      <c r="C77" s="7" t="s">
        <v>14</v>
      </c>
      <c r="D77" s="8" t="s">
        <v>140</v>
      </c>
      <c r="E77" s="8" t="s">
        <v>141</v>
      </c>
      <c r="F77" s="9">
        <v>13</v>
      </c>
      <c r="G77" s="9">
        <v>7</v>
      </c>
      <c r="H77" s="9">
        <v>2</v>
      </c>
      <c r="I77" s="9">
        <v>0</v>
      </c>
      <c r="J77" s="10">
        <f t="shared" si="4"/>
        <v>15.384615384615385</v>
      </c>
    </row>
    <row r="78" spans="2:10" s="2" customFormat="1" ht="19.5" customHeight="1">
      <c r="B78" s="6">
        <f t="shared" si="3"/>
        <v>19</v>
      </c>
      <c r="C78" s="7" t="s">
        <v>14</v>
      </c>
      <c r="D78" s="8" t="s">
        <v>142</v>
      </c>
      <c r="E78" s="8" t="s">
        <v>143</v>
      </c>
      <c r="F78" s="9">
        <v>13</v>
      </c>
      <c r="G78" s="9">
        <v>7</v>
      </c>
      <c r="H78" s="9">
        <v>2</v>
      </c>
      <c r="I78" s="9">
        <v>0</v>
      </c>
      <c r="J78" s="10">
        <f t="shared" si="4"/>
        <v>15.384615384615385</v>
      </c>
    </row>
    <row r="79" spans="2:10" s="2" customFormat="1" ht="19.5" customHeight="1">
      <c r="B79" s="6">
        <f t="shared" si="3"/>
        <v>20</v>
      </c>
      <c r="C79" s="7" t="s">
        <v>17</v>
      </c>
      <c r="D79" s="8" t="s">
        <v>144</v>
      </c>
      <c r="E79" s="8" t="s">
        <v>145</v>
      </c>
      <c r="F79" s="9">
        <v>13</v>
      </c>
      <c r="G79" s="9">
        <v>6</v>
      </c>
      <c r="H79" s="9">
        <v>2</v>
      </c>
      <c r="I79" s="9">
        <v>0</v>
      </c>
      <c r="J79" s="10">
        <f t="shared" si="4"/>
        <v>15.384615384615385</v>
      </c>
    </row>
    <row r="80" spans="2:10" s="2" customFormat="1" ht="19.5" customHeight="1">
      <c r="B80" s="6">
        <f t="shared" si="3"/>
        <v>21</v>
      </c>
      <c r="C80" s="7" t="s">
        <v>14</v>
      </c>
      <c r="D80" s="8" t="s">
        <v>146</v>
      </c>
      <c r="E80" s="8" t="s">
        <v>147</v>
      </c>
      <c r="F80" s="9">
        <v>14</v>
      </c>
      <c r="G80" s="9">
        <v>10</v>
      </c>
      <c r="H80" s="9">
        <v>2</v>
      </c>
      <c r="I80" s="9">
        <v>2</v>
      </c>
      <c r="J80" s="10">
        <f t="shared" si="4"/>
        <v>14.285714285714286</v>
      </c>
    </row>
    <row r="81" spans="2:10" s="2" customFormat="1" ht="19.5" customHeight="1">
      <c r="B81" s="6">
        <f t="shared" si="3"/>
        <v>22</v>
      </c>
      <c r="C81" s="7" t="s">
        <v>11</v>
      </c>
      <c r="D81" s="8" t="s">
        <v>148</v>
      </c>
      <c r="E81" s="8" t="s">
        <v>149</v>
      </c>
      <c r="F81" s="9">
        <v>14</v>
      </c>
      <c r="G81" s="9">
        <v>8</v>
      </c>
      <c r="H81" s="9">
        <v>2</v>
      </c>
      <c r="I81" s="9">
        <v>0</v>
      </c>
      <c r="J81" s="10">
        <f t="shared" si="4"/>
        <v>14.285714285714286</v>
      </c>
    </row>
    <row r="82" spans="2:10" s="2" customFormat="1" ht="19.5" customHeight="1">
      <c r="B82" s="6">
        <f t="shared" si="3"/>
        <v>23</v>
      </c>
      <c r="C82" s="7" t="s">
        <v>17</v>
      </c>
      <c r="D82" s="8" t="s">
        <v>150</v>
      </c>
      <c r="E82" s="8" t="s">
        <v>151</v>
      </c>
      <c r="F82" s="9">
        <v>14</v>
      </c>
      <c r="G82" s="9">
        <v>6</v>
      </c>
      <c r="H82" s="9">
        <v>2</v>
      </c>
      <c r="I82" s="9">
        <v>0</v>
      </c>
      <c r="J82" s="10">
        <f t="shared" si="4"/>
        <v>14.285714285714286</v>
      </c>
    </row>
    <row r="83" spans="2:10" s="2" customFormat="1" ht="19.5" customHeight="1">
      <c r="B83" s="6">
        <f t="shared" si="3"/>
        <v>24</v>
      </c>
      <c r="C83" s="7" t="s">
        <v>14</v>
      </c>
      <c r="D83" s="8" t="s">
        <v>152</v>
      </c>
      <c r="E83" s="8" t="s">
        <v>153</v>
      </c>
      <c r="F83" s="9">
        <v>7</v>
      </c>
      <c r="G83" s="9">
        <v>3</v>
      </c>
      <c r="H83" s="9">
        <v>1</v>
      </c>
      <c r="I83" s="9">
        <v>0</v>
      </c>
      <c r="J83" s="10">
        <f t="shared" si="4"/>
        <v>14.285714285714286</v>
      </c>
    </row>
    <row r="84" spans="2:10" s="2" customFormat="1" ht="19.5" customHeight="1">
      <c r="B84" s="6">
        <f t="shared" si="3"/>
        <v>25</v>
      </c>
      <c r="C84" s="7" t="s">
        <v>14</v>
      </c>
      <c r="D84" s="8" t="s">
        <v>154</v>
      </c>
      <c r="E84" s="8" t="s">
        <v>98</v>
      </c>
      <c r="F84" s="9">
        <v>15</v>
      </c>
      <c r="G84" s="9">
        <v>7</v>
      </c>
      <c r="H84" s="9">
        <v>2</v>
      </c>
      <c r="I84" s="9">
        <v>0</v>
      </c>
      <c r="J84" s="10">
        <f t="shared" si="4"/>
        <v>13.333333333333334</v>
      </c>
    </row>
    <row r="85" spans="2:10" s="2" customFormat="1" ht="26.25" customHeight="1">
      <c r="B85" s="6">
        <f t="shared" si="3"/>
        <v>26</v>
      </c>
      <c r="C85" s="7" t="s">
        <v>14</v>
      </c>
      <c r="D85" s="8" t="s">
        <v>155</v>
      </c>
      <c r="E85" s="8" t="s">
        <v>156</v>
      </c>
      <c r="F85" s="20">
        <v>8</v>
      </c>
      <c r="G85" s="20">
        <v>1</v>
      </c>
      <c r="H85" s="9">
        <v>1</v>
      </c>
      <c r="I85" s="20">
        <v>0</v>
      </c>
      <c r="J85" s="10">
        <f t="shared" si="4"/>
        <v>12.5</v>
      </c>
    </row>
    <row r="86" spans="2:10" s="2" customFormat="1" ht="19.5" customHeight="1">
      <c r="B86" s="6">
        <f t="shared" si="3"/>
        <v>27</v>
      </c>
      <c r="C86" s="7" t="s">
        <v>14</v>
      </c>
      <c r="D86" s="8" t="s">
        <v>157</v>
      </c>
      <c r="E86" s="8" t="s">
        <v>158</v>
      </c>
      <c r="F86" s="9">
        <v>17</v>
      </c>
      <c r="G86" s="9">
        <v>7</v>
      </c>
      <c r="H86" s="9">
        <v>2</v>
      </c>
      <c r="I86" s="9">
        <v>0</v>
      </c>
      <c r="J86" s="10">
        <f t="shared" si="4"/>
        <v>11.764705882352942</v>
      </c>
    </row>
    <row r="87" spans="2:10" s="2" customFormat="1" ht="19.5" customHeight="1">
      <c r="B87" s="6">
        <f t="shared" si="3"/>
        <v>28</v>
      </c>
      <c r="C87" s="7" t="s">
        <v>14</v>
      </c>
      <c r="D87" s="8" t="s">
        <v>24</v>
      </c>
      <c r="E87" s="8" t="s">
        <v>224</v>
      </c>
      <c r="F87" s="9">
        <v>18</v>
      </c>
      <c r="G87" s="9">
        <v>13</v>
      </c>
      <c r="H87" s="9">
        <v>2</v>
      </c>
      <c r="I87" s="9">
        <v>1</v>
      </c>
      <c r="J87" s="10">
        <f t="shared" si="4"/>
        <v>11.11111111111111</v>
      </c>
    </row>
    <row r="88" spans="2:10" s="2" customFormat="1" ht="19.5" customHeight="1">
      <c r="B88" s="6">
        <f t="shared" si="3"/>
        <v>29</v>
      </c>
      <c r="C88" s="7" t="s">
        <v>14</v>
      </c>
      <c r="D88" s="8" t="s">
        <v>159</v>
      </c>
      <c r="E88" s="8" t="s">
        <v>160</v>
      </c>
      <c r="F88" s="9">
        <v>18</v>
      </c>
      <c r="G88" s="9">
        <v>5</v>
      </c>
      <c r="H88" s="9">
        <v>2</v>
      </c>
      <c r="I88" s="9">
        <v>0</v>
      </c>
      <c r="J88" s="10">
        <f t="shared" si="4"/>
        <v>11.11111111111111</v>
      </c>
    </row>
    <row r="89" spans="2:10" s="2" customFormat="1" ht="19.5" customHeight="1">
      <c r="B89" s="6">
        <f t="shared" si="3"/>
        <v>30</v>
      </c>
      <c r="C89" s="7" t="s">
        <v>14</v>
      </c>
      <c r="D89" s="8" t="s">
        <v>71</v>
      </c>
      <c r="E89" s="8" t="s">
        <v>19</v>
      </c>
      <c r="F89" s="9">
        <v>9</v>
      </c>
      <c r="G89" s="9">
        <v>11</v>
      </c>
      <c r="H89" s="9">
        <v>1</v>
      </c>
      <c r="I89" s="9">
        <v>0</v>
      </c>
      <c r="J89" s="10">
        <f t="shared" si="4"/>
        <v>11.11111111111111</v>
      </c>
    </row>
    <row r="90" spans="2:10" s="2" customFormat="1" ht="19.5" customHeight="1">
      <c r="B90" s="6">
        <f t="shared" si="3"/>
        <v>31</v>
      </c>
      <c r="C90" s="7" t="s">
        <v>14</v>
      </c>
      <c r="D90" s="8" t="s">
        <v>45</v>
      </c>
      <c r="E90" s="8" t="s">
        <v>161</v>
      </c>
      <c r="F90" s="9">
        <v>9</v>
      </c>
      <c r="G90" s="9">
        <v>3</v>
      </c>
      <c r="H90" s="9">
        <v>1</v>
      </c>
      <c r="I90" s="9">
        <v>0</v>
      </c>
      <c r="J90" s="10">
        <f t="shared" si="4"/>
        <v>11.11111111111111</v>
      </c>
    </row>
    <row r="91" spans="2:10" s="2" customFormat="1" ht="19.5" customHeight="1">
      <c r="B91" s="6">
        <f t="shared" si="3"/>
        <v>32</v>
      </c>
      <c r="C91" s="7" t="s">
        <v>17</v>
      </c>
      <c r="D91" s="8" t="s">
        <v>162</v>
      </c>
      <c r="E91" s="8" t="s">
        <v>163</v>
      </c>
      <c r="F91" s="9">
        <v>9</v>
      </c>
      <c r="G91" s="9">
        <v>2</v>
      </c>
      <c r="H91" s="9">
        <v>1</v>
      </c>
      <c r="I91" s="9">
        <v>0</v>
      </c>
      <c r="J91" s="10">
        <f t="shared" si="4"/>
        <v>11.11111111111111</v>
      </c>
    </row>
    <row r="92" spans="2:10" s="2" customFormat="1" ht="19.5" customHeight="1">
      <c r="B92" s="6">
        <f t="shared" si="3"/>
        <v>33</v>
      </c>
      <c r="C92" s="7" t="s">
        <v>14</v>
      </c>
      <c r="D92" s="8" t="s">
        <v>164</v>
      </c>
      <c r="E92" s="8" t="s">
        <v>223</v>
      </c>
      <c r="F92" s="9">
        <v>21</v>
      </c>
      <c r="G92" s="9">
        <v>6</v>
      </c>
      <c r="H92" s="9">
        <v>2</v>
      </c>
      <c r="I92" s="9">
        <v>0</v>
      </c>
      <c r="J92" s="10">
        <f t="shared" si="4"/>
        <v>9.523809523809524</v>
      </c>
    </row>
    <row r="93" spans="2:10" s="2" customFormat="1" ht="19.5" customHeight="1">
      <c r="B93" s="6">
        <f t="shared" si="3"/>
        <v>34</v>
      </c>
      <c r="C93" s="7" t="s">
        <v>14</v>
      </c>
      <c r="D93" s="8" t="s">
        <v>165</v>
      </c>
      <c r="E93" s="8" t="s">
        <v>166</v>
      </c>
      <c r="F93" s="9">
        <v>10</v>
      </c>
      <c r="G93" s="9">
        <v>7</v>
      </c>
      <c r="H93" s="9">
        <v>1</v>
      </c>
      <c r="I93" s="9">
        <v>0</v>
      </c>
      <c r="J93" s="10">
        <f t="shared" si="4"/>
        <v>10</v>
      </c>
    </row>
    <row r="94" spans="2:10" s="2" customFormat="1" ht="19.5" customHeight="1">
      <c r="B94" s="6">
        <f t="shared" si="3"/>
        <v>35</v>
      </c>
      <c r="C94" s="7" t="s">
        <v>17</v>
      </c>
      <c r="D94" s="8" t="s">
        <v>62</v>
      </c>
      <c r="E94" s="8" t="s">
        <v>167</v>
      </c>
      <c r="F94" s="9">
        <v>10</v>
      </c>
      <c r="G94" s="9">
        <v>4</v>
      </c>
      <c r="H94" s="9">
        <v>1</v>
      </c>
      <c r="I94" s="9">
        <v>0</v>
      </c>
      <c r="J94" s="10">
        <f t="shared" si="4"/>
        <v>10</v>
      </c>
    </row>
    <row r="95" spans="2:10" s="2" customFormat="1" ht="19.5" customHeight="1">
      <c r="B95" s="6">
        <f t="shared" si="3"/>
        <v>36</v>
      </c>
      <c r="C95" s="7" t="s">
        <v>17</v>
      </c>
      <c r="D95" s="8" t="s">
        <v>168</v>
      </c>
      <c r="E95" s="8" t="s">
        <v>169</v>
      </c>
      <c r="F95" s="9">
        <v>11</v>
      </c>
      <c r="G95" s="9">
        <v>4</v>
      </c>
      <c r="H95" s="9">
        <v>1</v>
      </c>
      <c r="I95" s="9">
        <v>0</v>
      </c>
      <c r="J95" s="10">
        <f t="shared" si="4"/>
        <v>9.090909090909092</v>
      </c>
    </row>
    <row r="96" spans="2:10" s="2" customFormat="1" ht="19.5" customHeight="1">
      <c r="B96" s="6">
        <f t="shared" si="3"/>
        <v>37</v>
      </c>
      <c r="C96" s="7" t="s">
        <v>14</v>
      </c>
      <c r="D96" s="8" t="s">
        <v>60</v>
      </c>
      <c r="E96" s="8" t="s">
        <v>170</v>
      </c>
      <c r="F96" s="9">
        <v>25</v>
      </c>
      <c r="G96" s="9">
        <v>7</v>
      </c>
      <c r="H96" s="9">
        <v>2</v>
      </c>
      <c r="I96" s="9">
        <v>0</v>
      </c>
      <c r="J96" s="10">
        <f t="shared" si="4"/>
        <v>8</v>
      </c>
    </row>
    <row r="97" spans="2:10" s="2" customFormat="1" ht="19.5" customHeight="1">
      <c r="B97" s="6">
        <f t="shared" si="3"/>
        <v>38</v>
      </c>
      <c r="C97" s="7" t="s">
        <v>11</v>
      </c>
      <c r="D97" s="8" t="s">
        <v>171</v>
      </c>
      <c r="E97" s="8" t="s">
        <v>172</v>
      </c>
      <c r="F97" s="9">
        <v>13</v>
      </c>
      <c r="G97" s="9">
        <v>3</v>
      </c>
      <c r="H97" s="9">
        <v>1</v>
      </c>
      <c r="I97" s="9">
        <v>0</v>
      </c>
      <c r="J97" s="10">
        <f t="shared" si="4"/>
        <v>7.6923076923076925</v>
      </c>
    </row>
    <row r="98" spans="2:10" s="2" customFormat="1" ht="19.5" customHeight="1">
      <c r="B98" s="6">
        <f t="shared" si="3"/>
        <v>39</v>
      </c>
      <c r="C98" s="7" t="s">
        <v>14</v>
      </c>
      <c r="D98" s="8" t="s">
        <v>45</v>
      </c>
      <c r="E98" s="8" t="s">
        <v>173</v>
      </c>
      <c r="F98" s="9">
        <v>34</v>
      </c>
      <c r="G98" s="9">
        <v>6</v>
      </c>
      <c r="H98" s="9">
        <v>2</v>
      </c>
      <c r="I98" s="9">
        <v>0</v>
      </c>
      <c r="J98" s="10">
        <f t="shared" si="4"/>
        <v>5.882352941176471</v>
      </c>
    </row>
    <row r="99" spans="2:10" s="2" customFormat="1" ht="19.5" customHeight="1">
      <c r="B99" s="6">
        <f t="shared" si="3"/>
        <v>40</v>
      </c>
      <c r="C99" s="7" t="s">
        <v>17</v>
      </c>
      <c r="D99" s="8" t="s">
        <v>39</v>
      </c>
      <c r="E99" s="8" t="s">
        <v>174</v>
      </c>
      <c r="F99" s="9">
        <v>18</v>
      </c>
      <c r="G99" s="9">
        <v>13</v>
      </c>
      <c r="H99" s="9">
        <v>1</v>
      </c>
      <c r="I99" s="9">
        <v>0</v>
      </c>
      <c r="J99" s="10">
        <f t="shared" si="4"/>
        <v>5.555555555555555</v>
      </c>
    </row>
    <row r="100" spans="2:10" s="2" customFormat="1" ht="19.5" customHeight="1">
      <c r="B100" s="6">
        <f t="shared" si="3"/>
        <v>41</v>
      </c>
      <c r="C100" s="7" t="s">
        <v>17</v>
      </c>
      <c r="D100" s="8" t="s">
        <v>99</v>
      </c>
      <c r="E100" s="8" t="s">
        <v>175</v>
      </c>
      <c r="F100" s="9">
        <v>16</v>
      </c>
      <c r="G100" s="9">
        <v>3</v>
      </c>
      <c r="H100" s="9">
        <v>1</v>
      </c>
      <c r="I100" s="9">
        <v>0</v>
      </c>
      <c r="J100" s="10">
        <f t="shared" si="4"/>
        <v>6.25</v>
      </c>
    </row>
    <row r="101" spans="2:10" s="2" customFormat="1" ht="19.5" customHeight="1">
      <c r="B101" s="6">
        <f t="shared" si="3"/>
        <v>42</v>
      </c>
      <c r="C101" s="7" t="s">
        <v>11</v>
      </c>
      <c r="D101" s="8" t="s">
        <v>221</v>
      </c>
      <c r="E101" s="8" t="s">
        <v>176</v>
      </c>
      <c r="F101" s="9">
        <v>44</v>
      </c>
      <c r="G101" s="9">
        <v>6</v>
      </c>
      <c r="H101" s="9">
        <v>2</v>
      </c>
      <c r="I101" s="9">
        <v>0</v>
      </c>
      <c r="J101" s="10">
        <f t="shared" si="4"/>
        <v>4.545454545454546</v>
      </c>
    </row>
    <row r="102" spans="2:10" s="2" customFormat="1" ht="19.5" customHeight="1">
      <c r="B102" s="6">
        <f t="shared" si="3"/>
        <v>43</v>
      </c>
      <c r="C102" s="7" t="s">
        <v>17</v>
      </c>
      <c r="D102" s="8" t="s">
        <v>85</v>
      </c>
      <c r="E102" s="8" t="s">
        <v>177</v>
      </c>
      <c r="F102" s="9">
        <v>21</v>
      </c>
      <c r="G102" s="9">
        <v>15</v>
      </c>
      <c r="H102" s="9">
        <v>1</v>
      </c>
      <c r="I102" s="9">
        <v>3</v>
      </c>
      <c r="J102" s="10">
        <f t="shared" si="4"/>
        <v>4.761904761904762</v>
      </c>
    </row>
    <row r="103" spans="2:10" s="2" customFormat="1" ht="19.5" customHeight="1">
      <c r="B103" s="6">
        <f t="shared" si="3"/>
        <v>44</v>
      </c>
      <c r="C103" s="7" t="s">
        <v>14</v>
      </c>
      <c r="D103" s="8" t="s">
        <v>45</v>
      </c>
      <c r="E103" s="8" t="s">
        <v>178</v>
      </c>
      <c r="F103" s="9">
        <v>19</v>
      </c>
      <c r="G103" s="9">
        <v>4</v>
      </c>
      <c r="H103" s="9">
        <v>1</v>
      </c>
      <c r="I103" s="9">
        <v>0</v>
      </c>
      <c r="J103" s="10">
        <f t="shared" si="4"/>
        <v>5.2631578947368425</v>
      </c>
    </row>
    <row r="104" spans="2:10" s="2" customFormat="1" ht="19.5" customHeight="1">
      <c r="B104" s="6">
        <f t="shared" si="3"/>
        <v>45</v>
      </c>
      <c r="C104" s="7" t="s">
        <v>14</v>
      </c>
      <c r="D104" s="8" t="s">
        <v>179</v>
      </c>
      <c r="E104" s="8" t="s">
        <v>180</v>
      </c>
      <c r="F104" s="9">
        <v>21</v>
      </c>
      <c r="G104" s="9">
        <v>4</v>
      </c>
      <c r="H104" s="9">
        <v>1</v>
      </c>
      <c r="I104" s="9">
        <v>0</v>
      </c>
      <c r="J104" s="10">
        <f t="shared" si="4"/>
        <v>4.761904761904762</v>
      </c>
    </row>
    <row r="105" spans="2:10" s="2" customFormat="1" ht="19.5" customHeight="1">
      <c r="B105" s="6">
        <f t="shared" si="3"/>
        <v>46</v>
      </c>
      <c r="C105" s="7" t="s">
        <v>17</v>
      </c>
      <c r="D105" s="8" t="s">
        <v>30</v>
      </c>
      <c r="E105" s="8" t="s">
        <v>181</v>
      </c>
      <c r="F105" s="9">
        <v>20</v>
      </c>
      <c r="G105" s="9">
        <v>3</v>
      </c>
      <c r="H105" s="9">
        <v>1</v>
      </c>
      <c r="I105" s="9">
        <v>0</v>
      </c>
      <c r="J105" s="10">
        <f t="shared" si="4"/>
        <v>5</v>
      </c>
    </row>
    <row r="106" spans="2:10" s="2" customFormat="1" ht="19.5" customHeight="1">
      <c r="B106" s="6">
        <f t="shared" si="3"/>
        <v>47</v>
      </c>
      <c r="C106" s="7" t="s">
        <v>14</v>
      </c>
      <c r="D106" s="8" t="s">
        <v>45</v>
      </c>
      <c r="E106" s="8" t="s">
        <v>182</v>
      </c>
      <c r="F106" s="9">
        <v>28</v>
      </c>
      <c r="G106" s="9">
        <v>4</v>
      </c>
      <c r="H106" s="9">
        <v>1</v>
      </c>
      <c r="I106" s="9">
        <v>0</v>
      </c>
      <c r="J106" s="10">
        <f t="shared" si="4"/>
        <v>3.5714285714285716</v>
      </c>
    </row>
    <row r="107" spans="2:10" s="2" customFormat="1" ht="19.5" customHeight="1">
      <c r="B107" s="6">
        <f t="shared" si="3"/>
        <v>48</v>
      </c>
      <c r="C107" s="7" t="s">
        <v>14</v>
      </c>
      <c r="D107" s="8" t="s">
        <v>159</v>
      </c>
      <c r="E107" s="8" t="s">
        <v>183</v>
      </c>
      <c r="F107" s="9">
        <v>64</v>
      </c>
      <c r="G107" s="9">
        <v>6</v>
      </c>
      <c r="H107" s="9">
        <v>2</v>
      </c>
      <c r="I107" s="9">
        <v>0</v>
      </c>
      <c r="J107" s="10">
        <f t="shared" si="4"/>
        <v>3.125</v>
      </c>
    </row>
    <row r="108" spans="2:10" s="2" customFormat="1" ht="19.5" customHeight="1">
      <c r="B108" s="6">
        <f t="shared" si="3"/>
        <v>49</v>
      </c>
      <c r="C108" s="7" t="s">
        <v>17</v>
      </c>
      <c r="D108" s="8" t="s">
        <v>33</v>
      </c>
      <c r="E108" s="8" t="s">
        <v>184</v>
      </c>
      <c r="F108" s="9">
        <v>35</v>
      </c>
      <c r="G108" s="9">
        <v>3</v>
      </c>
      <c r="H108" s="9">
        <v>1</v>
      </c>
      <c r="I108" s="9">
        <v>0</v>
      </c>
      <c r="J108" s="10">
        <f t="shared" si="4"/>
        <v>2.857142857142857</v>
      </c>
    </row>
    <row r="109" spans="2:10" s="2" customFormat="1" ht="19.5" customHeight="1">
      <c r="B109" s="6">
        <f t="shared" si="3"/>
        <v>50</v>
      </c>
      <c r="C109" s="7" t="s">
        <v>11</v>
      </c>
      <c r="D109" s="8" t="s">
        <v>106</v>
      </c>
      <c r="E109" s="8" t="s">
        <v>185</v>
      </c>
      <c r="F109" s="9">
        <v>65</v>
      </c>
      <c r="G109" s="9">
        <v>7</v>
      </c>
      <c r="H109" s="9">
        <v>1</v>
      </c>
      <c r="I109" s="9">
        <v>2</v>
      </c>
      <c r="J109" s="10">
        <f t="shared" si="4"/>
        <v>1.5384615384615385</v>
      </c>
    </row>
    <row r="110" spans="2:10" s="2" customFormat="1" ht="19.5" customHeight="1">
      <c r="B110" s="6">
        <f t="shared" si="3"/>
        <v>51</v>
      </c>
      <c r="C110" s="7" t="s">
        <v>14</v>
      </c>
      <c r="D110" s="8" t="s">
        <v>186</v>
      </c>
      <c r="E110" s="8" t="s">
        <v>187</v>
      </c>
      <c r="F110" s="9">
        <v>41</v>
      </c>
      <c r="G110" s="9">
        <v>4</v>
      </c>
      <c r="H110" s="9">
        <v>1</v>
      </c>
      <c r="I110" s="9">
        <v>0</v>
      </c>
      <c r="J110" s="10">
        <f t="shared" si="4"/>
        <v>2.4390243902439024</v>
      </c>
    </row>
    <row r="111" spans="2:10" s="2" customFormat="1" ht="19.5" customHeight="1">
      <c r="B111" s="6">
        <f t="shared" si="3"/>
        <v>52</v>
      </c>
      <c r="C111" s="7" t="s">
        <v>14</v>
      </c>
      <c r="D111" s="8" t="s">
        <v>45</v>
      </c>
      <c r="E111" s="8" t="s">
        <v>188</v>
      </c>
      <c r="F111" s="9">
        <v>21</v>
      </c>
      <c r="G111" s="9">
        <v>68</v>
      </c>
      <c r="H111" s="9">
        <v>0</v>
      </c>
      <c r="I111" s="9">
        <v>11</v>
      </c>
      <c r="J111" s="10">
        <f t="shared" si="4"/>
        <v>0</v>
      </c>
    </row>
    <row r="112" spans="2:10" s="2" customFormat="1" ht="19.5" customHeight="1">
      <c r="B112" s="6">
        <f t="shared" si="3"/>
        <v>53</v>
      </c>
      <c r="C112" s="7" t="s">
        <v>14</v>
      </c>
      <c r="D112" s="8" t="s">
        <v>45</v>
      </c>
      <c r="E112" s="8" t="s">
        <v>189</v>
      </c>
      <c r="F112" s="9">
        <v>18</v>
      </c>
      <c r="G112" s="9">
        <v>28</v>
      </c>
      <c r="H112" s="9">
        <v>0</v>
      </c>
      <c r="I112" s="9">
        <v>8</v>
      </c>
      <c r="J112" s="10">
        <f t="shared" si="4"/>
        <v>0</v>
      </c>
    </row>
    <row r="113" spans="2:10" s="2" customFormat="1" ht="19.5" customHeight="1">
      <c r="B113" s="6">
        <f t="shared" si="3"/>
        <v>54</v>
      </c>
      <c r="C113" s="7" t="s">
        <v>14</v>
      </c>
      <c r="D113" s="8" t="s">
        <v>190</v>
      </c>
      <c r="E113" s="8" t="s">
        <v>191</v>
      </c>
      <c r="F113" s="9">
        <v>16</v>
      </c>
      <c r="G113" s="9">
        <v>10</v>
      </c>
      <c r="H113" s="9">
        <v>0</v>
      </c>
      <c r="I113" s="9">
        <v>3</v>
      </c>
      <c r="J113" s="10">
        <f t="shared" si="4"/>
        <v>0</v>
      </c>
    </row>
    <row r="114" spans="2:10" s="2" customFormat="1" ht="19.5" customHeight="1">
      <c r="B114" s="6">
        <f t="shared" si="3"/>
        <v>55</v>
      </c>
      <c r="C114" s="7" t="s">
        <v>14</v>
      </c>
      <c r="D114" s="8" t="s">
        <v>192</v>
      </c>
      <c r="E114" s="8" t="s">
        <v>193</v>
      </c>
      <c r="F114" s="24">
        <v>12</v>
      </c>
      <c r="G114" s="9">
        <v>8</v>
      </c>
      <c r="H114" s="9">
        <v>0</v>
      </c>
      <c r="I114" s="9">
        <v>2</v>
      </c>
      <c r="J114" s="10">
        <f t="shared" si="4"/>
        <v>0</v>
      </c>
    </row>
    <row r="115" spans="2:10" s="2" customFormat="1" ht="19.5" customHeight="1">
      <c r="B115" s="6">
        <f t="shared" si="3"/>
        <v>56</v>
      </c>
      <c r="C115" s="7" t="s">
        <v>17</v>
      </c>
      <c r="D115" s="8" t="s">
        <v>104</v>
      </c>
      <c r="E115" s="8" t="s">
        <v>194</v>
      </c>
      <c r="F115" s="9">
        <v>37</v>
      </c>
      <c r="G115" s="9">
        <v>8</v>
      </c>
      <c r="H115" s="9">
        <v>0</v>
      </c>
      <c r="I115" s="9">
        <v>2</v>
      </c>
      <c r="J115" s="10">
        <f t="shared" si="4"/>
        <v>0</v>
      </c>
    </row>
    <row r="116" spans="2:10" s="2" customFormat="1" ht="19.5" customHeight="1">
      <c r="B116" s="6">
        <f t="shared" si="3"/>
        <v>57</v>
      </c>
      <c r="C116" s="7" t="s">
        <v>14</v>
      </c>
      <c r="D116" s="8" t="s">
        <v>45</v>
      </c>
      <c r="E116" s="8" t="s">
        <v>195</v>
      </c>
      <c r="F116" s="9">
        <v>54</v>
      </c>
      <c r="G116" s="9">
        <v>15</v>
      </c>
      <c r="H116" s="9">
        <v>0</v>
      </c>
      <c r="I116" s="9">
        <v>1</v>
      </c>
      <c r="J116" s="10">
        <f t="shared" si="4"/>
        <v>0</v>
      </c>
    </row>
    <row r="117" spans="2:10" s="2" customFormat="1" ht="19.5" customHeight="1">
      <c r="B117" s="6">
        <f t="shared" si="3"/>
        <v>58</v>
      </c>
      <c r="C117" s="7" t="s">
        <v>17</v>
      </c>
      <c r="D117" s="8" t="s">
        <v>104</v>
      </c>
      <c r="E117" s="8" t="s">
        <v>183</v>
      </c>
      <c r="F117" s="9">
        <v>30</v>
      </c>
      <c r="G117" s="9">
        <v>6</v>
      </c>
      <c r="H117" s="9">
        <v>0</v>
      </c>
      <c r="I117" s="9">
        <v>1</v>
      </c>
      <c r="J117" s="10">
        <f t="shared" si="4"/>
        <v>0</v>
      </c>
    </row>
    <row r="118" spans="2:10" s="2" customFormat="1" ht="19.5" customHeight="1">
      <c r="B118" s="6">
        <f t="shared" si="3"/>
        <v>59</v>
      </c>
      <c r="C118" s="7" t="s">
        <v>11</v>
      </c>
      <c r="D118" s="8" t="s">
        <v>196</v>
      </c>
      <c r="E118" s="8" t="s">
        <v>197</v>
      </c>
      <c r="F118" s="9">
        <v>17</v>
      </c>
      <c r="G118" s="9">
        <v>6</v>
      </c>
      <c r="H118" s="9">
        <v>0</v>
      </c>
      <c r="I118" s="9">
        <v>1</v>
      </c>
      <c r="J118" s="10">
        <f t="shared" si="4"/>
        <v>0</v>
      </c>
    </row>
    <row r="119" spans="2:10" s="2" customFormat="1" ht="19.5" customHeight="1">
      <c r="B119" s="6">
        <f t="shared" si="3"/>
        <v>60</v>
      </c>
      <c r="C119" s="7" t="s">
        <v>17</v>
      </c>
      <c r="D119" s="8" t="s">
        <v>85</v>
      </c>
      <c r="E119" s="8" t="s">
        <v>198</v>
      </c>
      <c r="F119" s="9">
        <v>35</v>
      </c>
      <c r="G119" s="9">
        <v>5</v>
      </c>
      <c r="H119" s="9">
        <v>0</v>
      </c>
      <c r="I119" s="9">
        <v>1</v>
      </c>
      <c r="J119" s="10">
        <f t="shared" si="4"/>
        <v>0</v>
      </c>
    </row>
    <row r="120" spans="2:10" s="2" customFormat="1" ht="19.5" customHeight="1">
      <c r="B120" s="6">
        <f t="shared" si="3"/>
        <v>61</v>
      </c>
      <c r="C120" s="7" t="s">
        <v>14</v>
      </c>
      <c r="D120" s="8" t="s">
        <v>199</v>
      </c>
      <c r="E120" s="8" t="s">
        <v>200</v>
      </c>
      <c r="F120" s="9">
        <v>10</v>
      </c>
      <c r="G120" s="9">
        <v>4</v>
      </c>
      <c r="H120" s="9">
        <v>0</v>
      </c>
      <c r="I120" s="9">
        <v>1</v>
      </c>
      <c r="J120" s="10">
        <f t="shared" si="4"/>
        <v>0</v>
      </c>
    </row>
    <row r="121" spans="2:10" s="2" customFormat="1" ht="19.5" customHeight="1">
      <c r="B121" s="6">
        <f t="shared" si="3"/>
        <v>62</v>
      </c>
      <c r="C121" s="7" t="s">
        <v>14</v>
      </c>
      <c r="D121" s="8" t="s">
        <v>91</v>
      </c>
      <c r="E121" s="8" t="s">
        <v>201</v>
      </c>
      <c r="F121" s="9">
        <v>27</v>
      </c>
      <c r="G121" s="9">
        <v>4</v>
      </c>
      <c r="H121" s="9">
        <v>0</v>
      </c>
      <c r="I121" s="9">
        <v>1</v>
      </c>
      <c r="J121" s="10">
        <f t="shared" si="4"/>
        <v>0</v>
      </c>
    </row>
    <row r="122" spans="2:10" s="2" customFormat="1" ht="19.5" customHeight="1">
      <c r="B122" s="6">
        <f t="shared" si="3"/>
        <v>63</v>
      </c>
      <c r="C122" s="7" t="s">
        <v>17</v>
      </c>
      <c r="D122" s="8" t="s">
        <v>57</v>
      </c>
      <c r="E122" s="8" t="s">
        <v>202</v>
      </c>
      <c r="F122" s="9">
        <v>23</v>
      </c>
      <c r="G122" s="9">
        <v>3</v>
      </c>
      <c r="H122" s="9">
        <v>0</v>
      </c>
      <c r="I122" s="9">
        <v>1</v>
      </c>
      <c r="J122" s="10">
        <f t="shared" si="4"/>
        <v>0</v>
      </c>
    </row>
    <row r="123" spans="2:10" s="2" customFormat="1" ht="19.5" customHeight="1">
      <c r="B123" s="6">
        <f t="shared" si="3"/>
        <v>64</v>
      </c>
      <c r="C123" s="7" t="s">
        <v>17</v>
      </c>
      <c r="D123" s="8" t="s">
        <v>203</v>
      </c>
      <c r="E123" s="8" t="s">
        <v>204</v>
      </c>
      <c r="F123" s="20">
        <v>20</v>
      </c>
      <c r="G123" s="20">
        <v>1</v>
      </c>
      <c r="H123" s="9">
        <v>0</v>
      </c>
      <c r="I123" s="36">
        <v>1</v>
      </c>
      <c r="J123" s="20">
        <v>0</v>
      </c>
    </row>
    <row r="124" spans="3:25" s="37" customFormat="1" ht="15.75">
      <c r="C124" s="38">
        <f>B123+B57</f>
        <v>116</v>
      </c>
      <c r="D124" s="76" t="s">
        <v>205</v>
      </c>
      <c r="E124" s="76"/>
      <c r="F124" s="39">
        <f>SUM(F6:F123)</f>
        <v>2296</v>
      </c>
      <c r="G124" s="40">
        <f>SUM(G6:G123)</f>
        <v>1475</v>
      </c>
      <c r="H124" s="41">
        <f>SUM(H6:H123)</f>
        <v>319</v>
      </c>
      <c r="I124" s="42">
        <f>SUM(I6:I123)</f>
        <v>101</v>
      </c>
      <c r="J124" s="43" t="s">
        <v>206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3:10" ht="15">
      <c r="C125" s="77" t="s">
        <v>207</v>
      </c>
      <c r="D125" s="77"/>
      <c r="E125" s="77"/>
      <c r="F125" s="77"/>
      <c r="G125" s="77"/>
      <c r="H125" s="77"/>
      <c r="I125" s="77"/>
      <c r="J125" s="77"/>
    </row>
    <row r="126" spans="3:10" ht="15">
      <c r="C126" s="44" t="s">
        <v>208</v>
      </c>
      <c r="D126" s="45"/>
      <c r="E126" s="78" t="s">
        <v>209</v>
      </c>
      <c r="F126" s="78"/>
      <c r="G126" s="78"/>
      <c r="H126" s="78"/>
      <c r="I126" s="78"/>
      <c r="J126" s="78"/>
    </row>
    <row r="127" spans="3:10" ht="15">
      <c r="C127" s="46" t="s">
        <v>210</v>
      </c>
      <c r="D127" s="47"/>
      <c r="E127" s="79" t="s">
        <v>211</v>
      </c>
      <c r="F127" s="79"/>
      <c r="G127" s="79"/>
      <c r="H127" s="79"/>
      <c r="I127" s="79"/>
      <c r="J127" s="79"/>
    </row>
    <row r="128" spans="2:10" s="48" customFormat="1" ht="16.5" customHeight="1">
      <c r="B128" s="49"/>
      <c r="C128" s="80" t="s">
        <v>10</v>
      </c>
      <c r="D128" s="80"/>
      <c r="E128" s="81" t="s">
        <v>212</v>
      </c>
      <c r="F128" s="81"/>
      <c r="G128" s="81"/>
      <c r="H128" s="81"/>
      <c r="I128" s="81"/>
      <c r="J128" s="81"/>
    </row>
    <row r="129" spans="3:11" ht="15">
      <c r="C129" s="50"/>
      <c r="D129" s="51"/>
      <c r="E129" s="52"/>
      <c r="F129" s="52"/>
      <c r="G129" s="52"/>
      <c r="H129" s="52"/>
      <c r="I129" s="52"/>
      <c r="J129" s="52"/>
      <c r="K129" s="53"/>
    </row>
    <row r="132" spans="3:10" ht="31.5" customHeight="1">
      <c r="C132" s="82" t="s">
        <v>213</v>
      </c>
      <c r="D132" s="82"/>
      <c r="E132" s="82"/>
      <c r="F132" s="82"/>
      <c r="G132" s="82"/>
      <c r="H132" s="82"/>
      <c r="I132" s="82"/>
      <c r="J132" s="82"/>
    </row>
    <row r="133" spans="3:10" ht="15">
      <c r="C133" s="54"/>
      <c r="D133" s="55"/>
      <c r="E133" s="55"/>
      <c r="F133" s="55"/>
      <c r="G133" s="55"/>
      <c r="H133" s="55"/>
      <c r="I133" s="55"/>
      <c r="J133" s="56"/>
    </row>
    <row r="134" spans="3:10" ht="15">
      <c r="C134" s="57"/>
      <c r="D134" s="58" t="s">
        <v>214</v>
      </c>
      <c r="E134" s="59" t="s">
        <v>215</v>
      </c>
      <c r="F134" s="58" t="s">
        <v>216</v>
      </c>
      <c r="G134" s="60" t="s">
        <v>217</v>
      </c>
      <c r="H134" s="58"/>
      <c r="I134" s="83" t="s">
        <v>218</v>
      </c>
      <c r="J134" s="83"/>
    </row>
    <row r="135" spans="3:10" ht="15">
      <c r="C135" s="61" t="s">
        <v>219</v>
      </c>
      <c r="D135" s="62">
        <v>340</v>
      </c>
      <c r="E135" s="62">
        <v>103</v>
      </c>
      <c r="F135" s="62">
        <v>12</v>
      </c>
      <c r="G135" s="63">
        <v>103</v>
      </c>
      <c r="H135" s="62"/>
      <c r="I135" s="84">
        <v>9</v>
      </c>
      <c r="J135" s="84"/>
    </row>
    <row r="136" spans="3:10" ht="15">
      <c r="C136" s="64"/>
      <c r="D136" s="65"/>
      <c r="E136" s="65"/>
      <c r="F136" s="65"/>
      <c r="G136" s="65"/>
      <c r="H136" s="65"/>
      <c r="I136" s="65"/>
      <c r="J136" s="66"/>
    </row>
    <row r="137" spans="3:10" ht="15.75">
      <c r="C137" s="67"/>
      <c r="D137" s="68"/>
      <c r="E137" s="69"/>
      <c r="F137" s="70" t="s">
        <v>220</v>
      </c>
      <c r="G137" s="71"/>
      <c r="H137" s="72"/>
      <c r="I137" s="85">
        <v>60000000</v>
      </c>
      <c r="J137" s="85"/>
    </row>
  </sheetData>
  <sheetProtection selectLockedCells="1" selectUnlockedCells="1"/>
  <mergeCells count="14">
    <mergeCell ref="I135:J135"/>
    <mergeCell ref="I137:J137"/>
    <mergeCell ref="C128:D128"/>
    <mergeCell ref="E128:J128"/>
    <mergeCell ref="C132:J132"/>
    <mergeCell ref="I134:J134"/>
    <mergeCell ref="D124:E124"/>
    <mergeCell ref="C125:J125"/>
    <mergeCell ref="E126:J126"/>
    <mergeCell ref="E127:J127"/>
    <mergeCell ref="C2:J2"/>
    <mergeCell ref="C3:J3"/>
    <mergeCell ref="C4:J4"/>
    <mergeCell ref="C58:J58"/>
  </mergeCells>
  <printOptions/>
  <pageMargins left="0.9402777777777778" right="0.7479166666666667" top="0.5298611111111111" bottom="0.55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damoros</cp:lastModifiedBy>
  <dcterms:created xsi:type="dcterms:W3CDTF">2016-01-25T17:34:25Z</dcterms:created>
  <dcterms:modified xsi:type="dcterms:W3CDTF">2016-01-25T17:34:25Z</dcterms:modified>
  <cp:category/>
  <cp:version/>
  <cp:contentType/>
  <cp:contentStatus/>
</cp:coreProperties>
</file>